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su\Documents\CIADE-IT\CPC\"/>
    </mc:Choice>
  </mc:AlternateContent>
  <xr:revisionPtr revIDLastSave="0" documentId="13_ncr:1_{EE0FBE31-B3FC-4A89-9F10-D18BBB70691D}" xr6:coauthVersionLast="47" xr6:coauthVersionMax="47" xr10:uidLastSave="{00000000-0000-0000-0000-000000000000}"/>
  <bookViews>
    <workbookView xWindow="20370" yWindow="-7365" windowWidth="29040" windowHeight="15720" activeTab="1" xr2:uid="{AFF44C02-9A6C-493B-85D6-9ECBEEED48F3}"/>
  </bookViews>
  <sheets>
    <sheet name="BASE GENERAL" sheetId="5" r:id="rId1"/>
    <sheet name="LAB-CyD" sheetId="7" r:id="rId2"/>
    <sheet name="CIADE-ED" sheetId="9" r:id="rId3"/>
    <sheet name="CIADE-IT" sheetId="8" r:id="rId4"/>
    <sheet name="IDI-DS" sheetId="10" r:id="rId5"/>
    <sheet name="IDI-CJ" sheetId="11" r:id="rId6"/>
    <sheet name="CMS" sheetId="13" r:id="rId7"/>
    <sheet name="Indeterminados" sheetId="12" r:id="rId8"/>
    <sheet name="Mails" sheetId="16" r:id="rId9"/>
  </sheets>
  <definedNames>
    <definedName name="_xlnm._FilterDatabase" localSheetId="0" hidden="1">'BASE GENERAL'!$A$1:$F$357</definedName>
    <definedName name="DatosExternos_1" localSheetId="3" hidden="1">'CIADE-IT'!$A$1:$F$14</definedName>
    <definedName name="DatosExternos_1" localSheetId="6" hidden="1">'CMS'!$A$1:$F$74</definedName>
    <definedName name="DatosExternos_1" localSheetId="5" hidden="1">'IDI-CJ'!$A$1:$F$76</definedName>
    <definedName name="DatosExternos_1" localSheetId="4" hidden="1">'IDI-DS'!$A$1:$F$27</definedName>
    <definedName name="DatosExternos_1" localSheetId="7" hidden="1">Indeterminados!$A$1:$F$67</definedName>
    <definedName name="DatosExternos_1" localSheetId="1" hidden="1">'LAB-CyD'!$A$1:$F$28</definedName>
    <definedName name="DatosExternos_1" localSheetId="8" hidden="1">Mails!$A$1:$B$94</definedName>
    <definedName name="DatosExternos_2" localSheetId="2" hidden="1">'CIADE-ED'!$A$1:$F$79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2" l="1"/>
  <c r="G3" i="12"/>
  <c r="G4" i="12"/>
  <c r="G5" i="12"/>
  <c r="G6" i="12"/>
  <c r="G7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2" i="13"/>
  <c r="G3" i="13"/>
  <c r="G4" i="13"/>
  <c r="G5" i="13"/>
  <c r="G6" i="13"/>
  <c r="G7" i="13"/>
  <c r="G8" i="13"/>
  <c r="G9" i="13"/>
  <c r="G10" i="13"/>
  <c r="G11" i="13"/>
  <c r="G12" i="13"/>
  <c r="G13" i="13"/>
  <c r="G14" i="13"/>
  <c r="G15" i="13"/>
  <c r="G16" i="13"/>
  <c r="G17" i="13"/>
  <c r="G18" i="13"/>
  <c r="G19" i="13"/>
  <c r="G20" i="13"/>
  <c r="G21" i="13"/>
  <c r="G22" i="13"/>
  <c r="G23" i="13"/>
  <c r="G24" i="13"/>
  <c r="G25" i="13"/>
  <c r="G26" i="13"/>
  <c r="G27" i="13"/>
  <c r="G28" i="13"/>
  <c r="G29" i="13"/>
  <c r="G30" i="13"/>
  <c r="G31" i="13"/>
  <c r="G32" i="13"/>
  <c r="G33" i="13"/>
  <c r="G34" i="13"/>
  <c r="G35" i="13"/>
  <c r="G36" i="13"/>
  <c r="G37" i="13"/>
  <c r="G38" i="13"/>
  <c r="G39" i="13"/>
  <c r="G40" i="13"/>
  <c r="G41" i="13"/>
  <c r="G42" i="13"/>
  <c r="G43" i="13"/>
  <c r="G44" i="13"/>
  <c r="G45" i="13"/>
  <c r="G46" i="13"/>
  <c r="G47" i="13"/>
  <c r="G48" i="13"/>
  <c r="G49" i="13"/>
  <c r="G50" i="13"/>
  <c r="G51" i="13"/>
  <c r="G52" i="13"/>
  <c r="G53" i="13"/>
  <c r="G54" i="13"/>
  <c r="G55" i="13"/>
  <c r="G56" i="13"/>
  <c r="G57" i="13"/>
  <c r="G58" i="13"/>
  <c r="G59" i="13"/>
  <c r="G60" i="13"/>
  <c r="G61" i="13"/>
  <c r="G62" i="13"/>
  <c r="G63" i="13"/>
  <c r="G64" i="13"/>
  <c r="G65" i="13"/>
  <c r="G66" i="13"/>
  <c r="G67" i="13"/>
  <c r="G68" i="13"/>
  <c r="G69" i="13"/>
  <c r="G70" i="13"/>
  <c r="G71" i="13"/>
  <c r="G72" i="13"/>
  <c r="G73" i="13"/>
  <c r="G74" i="13"/>
  <c r="G2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2" i="10"/>
  <c r="G3" i="10"/>
  <c r="G4" i="10"/>
  <c r="G5" i="10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" i="8"/>
  <c r="G3" i="8"/>
  <c r="G4" i="8"/>
  <c r="G5" i="8"/>
  <c r="G6" i="8"/>
  <c r="G7" i="8"/>
  <c r="G8" i="8"/>
  <c r="G9" i="8"/>
  <c r="G10" i="8"/>
  <c r="G11" i="8"/>
  <c r="G12" i="8"/>
  <c r="G13" i="8"/>
  <c r="G14" i="8"/>
  <c r="G2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61D1A3-3989-4971-AF88-489662D4D0DD}" keepAlive="1" name="Consulta - CIADE-ED" description="Conexión a la consulta 'CIADE-ED' en el libro." type="5" refreshedVersion="8" background="1" saveData="1">
    <dbPr connection="Provider=Microsoft.Mashup.OleDb.1;Data Source=$Workbook$;Location=CIADE-ED;Extended Properties=&quot;&quot;" command="SELECT * FROM [CIADE-ED]"/>
  </connection>
  <connection id="2" xr16:uid="{ED6406B6-3B9D-490A-8388-9AB4DFFCCFFE}" keepAlive="1" name="Consulta - CIADE-IT" description="Conexión a la consulta 'CIADE-IT' en el libro." type="5" refreshedVersion="8" background="1" saveData="1">
    <dbPr connection="Provider=Microsoft.Mashup.OleDb.1;Data Source=$Workbook$;Location=CIADE-IT;Extended Properties=&quot;&quot;" command="SELECT * FROM [CIADE-IT]"/>
  </connection>
  <connection id="3" xr16:uid="{ED9FF946-8E3B-437E-8347-EDF26FA3A780}" keepAlive="1" name="Consulta - CMS" description="Conexión a la consulta 'CMS' en el libro." type="5" refreshedVersion="8" background="1" saveData="1">
    <dbPr connection="Provider=Microsoft.Mashup.OleDb.1;Data Source=$Workbook$;Location=CMS;Extended Properties=&quot;&quot;" command="SELECT * FROM [CMS]"/>
  </connection>
  <connection id="4" xr16:uid="{63BF6FC2-FD59-4FA7-84E6-CCBC4599A361}" keepAlive="1" name="Consulta - IDI-CJ" description="Conexión a la consulta 'IDI-CJ' en el libro." type="5" refreshedVersion="8" background="1" saveData="1">
    <dbPr connection="Provider=Microsoft.Mashup.OleDb.1;Data Source=$Workbook$;Location=IDI-CJ;Extended Properties=&quot;&quot;" command="SELECT * FROM [IDI-CJ]"/>
  </connection>
  <connection id="5" xr16:uid="{CE113E15-2FDF-4510-9AA0-E43F63829191}" keepAlive="1" name="Consulta - IDI-DS" description="Conexión a la consulta 'IDI-DS' en el libro." type="5" refreshedVersion="8" background="1" saveData="1">
    <dbPr connection="Provider=Microsoft.Mashup.OleDb.1;Data Source=$Workbook$;Location=IDI-DS;Extended Properties=&quot;&quot;" command="SELECT * FROM [IDI-DS]"/>
  </connection>
  <connection id="6" xr16:uid="{50C0966B-46BF-4B4C-9C96-87D3CE5716EA}" keepAlive="1" name="Consulta - Indeterminados" description="Conexión a la consulta 'Indeterminados' en el libro." type="5" refreshedVersion="8" background="1" saveData="1">
    <dbPr connection="Provider=Microsoft.Mashup.OleDb.1;Data Source=$Workbook$;Location=Indeterminados;Extended Properties=&quot;&quot;" command="SELECT * FROM [Indeterminados]"/>
  </connection>
  <connection id="7" xr16:uid="{E8A36133-D1A9-43C9-A685-BAC038CA6760}" keepAlive="1" name="Consulta - LAB-CyD" description="Conexión a la consulta 'LAB-CyD' en el libro." type="5" refreshedVersion="8" background="1" saveData="1">
    <dbPr connection="Provider=Microsoft.Mashup.OleDb.1;Data Source=$Workbook$;Location=LAB-CyD;Extended Properties=&quot;&quot;" command="SELECT * FROM [LAB-CyD]"/>
  </connection>
  <connection id="8" xr16:uid="{6EE05BA5-1531-4C87-99A3-D9D8E706EA4C}" keepAlive="1" name="Consulta - Mail investigadores 10-4-25 xlsx - Base Completa Investigadores" description="Conexión a la consulta 'Mail investigadores 10-4-25 xlsx - Base Completa Investigadores' en el libro." type="5" refreshedVersion="0" background="1">
    <dbPr connection="Provider=Microsoft.Mashup.OleDb.1;Data Source=$Workbook$;Location=&quot;Mail investigadores 10-4-25 xlsx - Base Completa Investigadores&quot;;Extended Properties=&quot;&quot;" command="SELECT * FROM [Mail investigadores 10-4-25 xlsx - Base Completa Investigadores]"/>
  </connection>
  <connection id="9" xr16:uid="{E0583AC9-F315-43E2-8FC9-594252AE3911}" keepAlive="1" name="Consulta - Mail investigadores 10-4-25 xlsx - Base Completa Investigadores (2)" description="Conexión a la consulta 'Mail investigadores 10-4-25 xlsx - Base Completa Investigadores (2)' en el libro." type="5" refreshedVersion="8" background="1" saveData="1">
    <dbPr connection="Provider=Microsoft.Mashup.OleDb.1;Data Source=$Workbook$;Location=&quot;Mail investigadores 10-4-25 xlsx - Base Completa Investigadores (2)&quot;;Extended Properties=&quot;&quot;" command="SELECT * FROM [Mail investigadores 10-4-25 xlsx - Base Completa Investigadores (2)]"/>
  </connection>
</connections>
</file>

<file path=xl/sharedStrings.xml><?xml version="1.0" encoding="utf-8"?>
<sst xmlns="http://schemas.openxmlformats.org/spreadsheetml/2006/main" count="3813" uniqueCount="1131">
  <si>
    <t>APELLIDO</t>
  </si>
  <si>
    <t>NOMBRE</t>
  </si>
  <si>
    <t>ARGÜELLO</t>
  </si>
  <si>
    <t>JUAN ALBERTO</t>
  </si>
  <si>
    <t>BORGARELLO</t>
  </si>
  <si>
    <t>ESTHER SUSANA</t>
  </si>
  <si>
    <t>LORCA</t>
  </si>
  <si>
    <t>NOEMÍ RAQUEL</t>
  </si>
  <si>
    <t>PRESTI DANISI</t>
  </si>
  <si>
    <t>MARÍA ELENA</t>
  </si>
  <si>
    <t>ARIZA</t>
  </si>
  <si>
    <t>GRACIELA DEL VALLE</t>
  </si>
  <si>
    <t>DISANDRO</t>
  </si>
  <si>
    <t>GRACIELA LEONOR</t>
  </si>
  <si>
    <t>OLIVETTI</t>
  </si>
  <si>
    <t>EDGARDO OSCAR</t>
  </si>
  <si>
    <t>JUÁREZ CENTENO</t>
  </si>
  <si>
    <t>CARLOS ALFREDO</t>
  </si>
  <si>
    <t>SEMYRAZ</t>
  </si>
  <si>
    <t>DANIEL JOSÉ</t>
  </si>
  <si>
    <t>GEREMÍA</t>
  </si>
  <si>
    <t>WALDO EUGENIO</t>
  </si>
  <si>
    <t>LIENDO</t>
  </si>
  <si>
    <t>CARLOS GUILLERMO</t>
  </si>
  <si>
    <t>FREYTES</t>
  </si>
  <si>
    <t>ALEJANDRO ENRIQUE</t>
  </si>
  <si>
    <t>BINO</t>
  </si>
  <si>
    <t>ROSANNA ELIZABETH</t>
  </si>
  <si>
    <t>FERNÁNDEZ SUÁREZ</t>
  </si>
  <si>
    <t>EDGAR GUSTAVO</t>
  </si>
  <si>
    <t>MIRANDA</t>
  </si>
  <si>
    <t>MARIA ALEJANDRA</t>
  </si>
  <si>
    <t>GIMENO</t>
  </si>
  <si>
    <t>RENE EDUARDO</t>
  </si>
  <si>
    <t>URQUIZA</t>
  </si>
  <si>
    <t>MARÍA ISABEL</t>
  </si>
  <si>
    <t>TRAVAGLINO</t>
  </si>
  <si>
    <t>DIEGO</t>
  </si>
  <si>
    <t>ZANATTA</t>
  </si>
  <si>
    <t>HUGO ALBERTO</t>
  </si>
  <si>
    <t>SAYA</t>
  </si>
  <si>
    <t>CLAUDIO RAMÓN ALEJANDRO</t>
  </si>
  <si>
    <t>ORTEGA</t>
  </si>
  <si>
    <t>JOSÉ EMILIO</t>
  </si>
  <si>
    <t>MAZZEI PAROLIN</t>
  </si>
  <si>
    <t>VALERIA DEL CARMEN</t>
  </si>
  <si>
    <t>VILLAGRÁN</t>
  </si>
  <si>
    <t>CONSTANZA</t>
  </si>
  <si>
    <t>TERRENO</t>
  </si>
  <si>
    <t>CRISTIAN GABRIEL</t>
  </si>
  <si>
    <t>BIANCONI</t>
  </si>
  <si>
    <t>TICIANO MARCELO</t>
  </si>
  <si>
    <t>ALANIZ</t>
  </si>
  <si>
    <t>EUGENIA</t>
  </si>
  <si>
    <t>SADDI</t>
  </si>
  <si>
    <t>MARÍA HELENA</t>
  </si>
  <si>
    <t>PONS</t>
  </si>
  <si>
    <t>DIEGO HERNÁN</t>
  </si>
  <si>
    <t>LAGORIA</t>
  </si>
  <si>
    <t>SILVANA LORENA</t>
  </si>
  <si>
    <t>NAZAR</t>
  </si>
  <si>
    <t>PIERRE</t>
  </si>
  <si>
    <t>JAVIER ALEJANDRO</t>
  </si>
  <si>
    <t>PACCE ROSATO</t>
  </si>
  <si>
    <t>CECILIA</t>
  </si>
  <si>
    <t>MONTALI</t>
  </si>
  <si>
    <t>GABRIEL MARIANO</t>
  </si>
  <si>
    <t>YUNIS</t>
  </si>
  <si>
    <t>YAMILA CAROLINA</t>
  </si>
  <si>
    <t>MARQUEZ</t>
  </si>
  <si>
    <t>MARCELO RODRIGO</t>
  </si>
  <si>
    <t>MOVSESIAN</t>
  </si>
  <si>
    <t>LUCIA</t>
  </si>
  <si>
    <t>TIPO TITULO</t>
  </si>
  <si>
    <t>TITULO</t>
  </si>
  <si>
    <t>NULL</t>
  </si>
  <si>
    <t>POST DOCTORADO EN BIOLOGIA MOLECULAR</t>
  </si>
  <si>
    <t>Doctor</t>
  </si>
  <si>
    <t>posdoctorado</t>
  </si>
  <si>
    <t>Magister</t>
  </si>
  <si>
    <t>Diplome de Etudes Approfondies (DEA) en Sociologie et Démographie des Sociétés Contemporaines</t>
  </si>
  <si>
    <t>Especialista</t>
  </si>
  <si>
    <t>MEDIADOR</t>
  </si>
  <si>
    <t>CURSO DE POSGRADO DIPLOMADO EN PREVENCION DE LAVADO DE ACTIVOS Y FINANCIACION DEL TERRORRISMO</t>
  </si>
  <si>
    <t>TECNICATURA EN FRAUDE Y LAVADO DE DINERO</t>
  </si>
  <si>
    <t>Doctor Honoris Causa</t>
  </si>
  <si>
    <t>DIPLOMADO EN DERECHOS HUMANOS</t>
  </si>
  <si>
    <t>SEMINARIO SOBRE POSICIÓN JURÍDICA DE LAS CONFESIONES RELIGIOSAS Y DE SUS ENTIDADES EN EL ORDENAMIENT</t>
  </si>
  <si>
    <t>ESPECIALISTA EN ENTORNOS VIRTUALES DE APRENDIZAJE</t>
  </si>
  <si>
    <t>Magister en Gestión de Políticas Públicas</t>
  </si>
  <si>
    <t>Diploma de Altos Estudios Internacionales</t>
  </si>
  <si>
    <t>DOCTOR EN ADMINISTRACIÓN DE EMPRESAS - DBA</t>
  </si>
  <si>
    <t>Innovación Aplicada</t>
  </si>
  <si>
    <t>Diplomado en Smart Cities</t>
  </si>
  <si>
    <t>ESPECIALISTA EN CONTRATOS Y DAÑOS</t>
  </si>
  <si>
    <t>Mgter en Gestión Pública de Turismo: Sostenibilidad y Competitividad</t>
  </si>
  <si>
    <t>MASTER UNIVERSITARIO EN GESTION DE EMPRESAS: PYMES Y ECONOMIA SOCIAL</t>
  </si>
  <si>
    <t>DOCTORA EN ECONOMIA SOCIAL</t>
  </si>
  <si>
    <t>en Estudios Internacionales</t>
  </si>
  <si>
    <t>en Derecho Constitucional y Ciencia Política</t>
  </si>
  <si>
    <t>MÁSTER EN POLÍTICA Y GESTIÓN UNIVERSITARIA</t>
  </si>
  <si>
    <t>Especialista en Enseñanza Media</t>
  </si>
  <si>
    <t>Posdoctorado en Ciencias Sociales</t>
  </si>
  <si>
    <t>Diplomado supply chain</t>
  </si>
  <si>
    <t>Magister direccion empresa</t>
  </si>
  <si>
    <t>Máster en Política y Gestión Universitaria</t>
  </si>
  <si>
    <t>MASTER OF ARTS IN MASS COMMUNICATION</t>
  </si>
  <si>
    <t>Especialista en Administración de Servicios de Salud</t>
  </si>
  <si>
    <t>ESPECIALISTA EN DERECHO COMUNITARIO</t>
  </si>
  <si>
    <t>Diplomada en Educación a Distancia</t>
  </si>
  <si>
    <t>DOCTORADO</t>
  </si>
  <si>
    <t>Experto en Sistemas de Información geogràfica</t>
  </si>
  <si>
    <t>Magister en política y gestión universitaria</t>
  </si>
  <si>
    <t>Magister en Higiene y Seguridad Laboral</t>
  </si>
  <si>
    <t>Magister en Hydrology</t>
  </si>
  <si>
    <t>Magister en Gestion y Auditorias Ambientales</t>
  </si>
  <si>
    <t>Maestría en Política y Gestión Universitaria</t>
  </si>
  <si>
    <t>Magister en Ciencia y Tecnologia Marina</t>
  </si>
  <si>
    <t>ESPECIALISTA EN POLÍTICAS PÚBLICAS Y EVALUACIÓN DE LA EDUCACIÓN SUPERIOR</t>
  </si>
  <si>
    <t>magíster en comercio internacional</t>
  </si>
  <si>
    <t>DIPLOMATURA EN GESTION EDUCATIVA</t>
  </si>
  <si>
    <t>MASTER UNIVERSITARIO EN CREACION LITERARIA</t>
  </si>
  <si>
    <t>Diplomada en Diplomacia Contemporanea</t>
  </si>
  <si>
    <t>Especialista en COMPLIANCE OFFICER (Controller Juridico)</t>
  </si>
  <si>
    <t>Diplomado en DERECHO PENAL TRIBUTARIO</t>
  </si>
  <si>
    <t>Diplomatura Superior en Conflictos Socioambientales y Planificación Participativa</t>
  </si>
  <si>
    <t>INSTITUCION</t>
  </si>
  <si>
    <t>UNIVERSIDAD DE ALCALA DE HENARES</t>
  </si>
  <si>
    <t>universidad nacional de cordoba</t>
  </si>
  <si>
    <t>Université de Paris-Francia</t>
  </si>
  <si>
    <t>UNIVERSIDAD NACIONAL DE CORDOBA.COLEGIO DE ESCRIBANOS</t>
  </si>
  <si>
    <t>UNIVERSIDAD NACIONAL DE VILLA MARIA</t>
  </si>
  <si>
    <t>CENTRO UNIVERSITARIO EMMANUEL KANT (MÉXICO</t>
  </si>
  <si>
    <t>UNIVERSIDAD BLAS PASCAL</t>
  </si>
  <si>
    <t>UNIVERSIDAD POMPEU FABRA FACULTAD DE DERECHO BARCELONA ESPAÑA&gt;</t>
  </si>
  <si>
    <t>Organización de Estados Iberoamericanos / Virtual Educa (OEI)</t>
  </si>
  <si>
    <t>Georgetown EEUU</t>
  </si>
  <si>
    <t>Sociedad Española de Estudios Internacion</t>
  </si>
  <si>
    <t>ADEN UNIVERSITY</t>
  </si>
  <si>
    <t>Universidad Bllas Pascal</t>
  </si>
  <si>
    <t>Universidad Blas Pascal</t>
  </si>
  <si>
    <t>UNIVERISDAD DE SALAMANCA</t>
  </si>
  <si>
    <t>Universidad Internacional de Andalucía y Universidad de Huelva</t>
  </si>
  <si>
    <t>UNIVERSIDAD INTERNACIONAL DE ANDALUCIA</t>
  </si>
  <si>
    <t>Escuela Diplomática de Madrid. Ministerio de Asuntos Exteriores del Reino de España</t>
  </si>
  <si>
    <t>Centro de Estudios Constitucionales</t>
  </si>
  <si>
    <t>Organización de Estados Iberoamerica</t>
  </si>
  <si>
    <t>Universidad de Barcelona</t>
  </si>
  <si>
    <t>MIn de Educacion Cba</t>
  </si>
  <si>
    <t>CEA, UNC</t>
  </si>
  <si>
    <t>Adolfo ibañez Santiago Chile</t>
  </si>
  <si>
    <t>ESADE Barcelona</t>
  </si>
  <si>
    <t>UNIVERSIDAD DE BARCELONA</t>
  </si>
  <si>
    <t>EMERSON COLLEGE</t>
  </si>
  <si>
    <t>Escuela de Formación de Especialistas - Ministerio de Salud de Córdoba</t>
  </si>
  <si>
    <t>UNIVERSIDAD DE SALAMANCA</t>
  </si>
  <si>
    <t>QUEENS UNIVERSITY BELFAST</t>
  </si>
  <si>
    <t>Univesrsidad Internacional de Andalucìa</t>
  </si>
  <si>
    <t>Universitat de Barcelona</t>
  </si>
  <si>
    <t>Instituto Argentino de Higiene y Seguridad</t>
  </si>
  <si>
    <t>UNESCO-IHE International Institute for water Education</t>
  </si>
  <si>
    <t>Universidad Palma de Gran Canarias</t>
  </si>
  <si>
    <t>Universidad de Leon</t>
  </si>
  <si>
    <t>UNIVERSIDADE FEDERAL DA INTEGRAÇÃO LATINO-AMERICANA (UNILA), UNIVERSIDADE FEDERAL DO PARANÁ (UFPR)</t>
  </si>
  <si>
    <t>centro isead - adscipto a universidad complutense de madrid</t>
  </si>
  <si>
    <t>FLACSO</t>
  </si>
  <si>
    <t>UNIVERSIDAD POMPEU FABRA</t>
  </si>
  <si>
    <t>Universidad Nacional de Cordoba</t>
  </si>
  <si>
    <t>WOLTERS KLUWER</t>
  </si>
  <si>
    <t>UNIVERSIDAD NACIONAL DE CÓRDOBA</t>
  </si>
  <si>
    <t>ABRAHAM</t>
  </si>
  <si>
    <t>MORIANA</t>
  </si>
  <si>
    <t>ALMADA</t>
  </si>
  <si>
    <t>PABLO FERNANDO</t>
  </si>
  <si>
    <t>ÁLVAREZ ARGAÑARAS</t>
  </si>
  <si>
    <t>JUAN ANTONIO</t>
  </si>
  <si>
    <t>AMBROSIO</t>
  </si>
  <si>
    <t>CARLOS ADRIAN</t>
  </si>
  <si>
    <t>AMINAHUEL</t>
  </si>
  <si>
    <t>ARIANA AIME</t>
  </si>
  <si>
    <t>ANDREUCCI</t>
  </si>
  <si>
    <t>MARÍA LUCILA</t>
  </si>
  <si>
    <t>ARNOLETTO</t>
  </si>
  <si>
    <t>MARIELA SILVINA</t>
  </si>
  <si>
    <t>AUDISIO</t>
  </si>
  <si>
    <t>MARÍA DEL VALLE</t>
  </si>
  <si>
    <t>AYME</t>
  </si>
  <si>
    <t>RUBÉN ESTEBAN</t>
  </si>
  <si>
    <t>BARONE</t>
  </si>
  <si>
    <t>LORENZO DANIEL</t>
  </si>
  <si>
    <t>BARONI</t>
  </si>
  <si>
    <t>PAOLA ANDREA</t>
  </si>
  <si>
    <t>BARSEGHIAN</t>
  </si>
  <si>
    <t>TRISTANA</t>
  </si>
  <si>
    <t>BATISTELLA</t>
  </si>
  <si>
    <t>SILVANA DEL VALLE</t>
  </si>
  <si>
    <t>BAVIO</t>
  </si>
  <si>
    <t>EDUARDO ANTONIO</t>
  </si>
  <si>
    <t>BELTRAMONE</t>
  </si>
  <si>
    <t>GIULIANA BEATRIZ</t>
  </si>
  <si>
    <t>BERARDO</t>
  </si>
  <si>
    <t>MATÍAS DANTE</t>
  </si>
  <si>
    <t>BERTONA</t>
  </si>
  <si>
    <t>CAROLA</t>
  </si>
  <si>
    <t>BÍSARO</t>
  </si>
  <si>
    <t>MAURICIO GABRIEL</t>
  </si>
  <si>
    <t>BISIGNANO</t>
  </si>
  <si>
    <t>RODOLFO</t>
  </si>
  <si>
    <t>BOAGLIO</t>
  </si>
  <si>
    <t>LAURA LEONOR</t>
  </si>
  <si>
    <t>BORDA</t>
  </si>
  <si>
    <t>VILMA BLANCA</t>
  </si>
  <si>
    <t>BRIDOUX</t>
  </si>
  <si>
    <t>VIVIANA ESTELA</t>
  </si>
  <si>
    <t>BUZELIN HARO</t>
  </si>
  <si>
    <t>CORINA MARGARITA</t>
  </si>
  <si>
    <t>CALIGARIS</t>
  </si>
  <si>
    <t>HUGO CARLOS</t>
  </si>
  <si>
    <t>CANAVESIO</t>
  </si>
  <si>
    <t>CARLOS DEL VALLE</t>
  </si>
  <si>
    <t>CANTABERTA</t>
  </si>
  <si>
    <t>MARÍA JOSÉ</t>
  </si>
  <si>
    <t>CAPDEVILA</t>
  </si>
  <si>
    <t>TOMÁS</t>
  </si>
  <si>
    <t>CAPUCCINO VOLANDO</t>
  </si>
  <si>
    <t>ANA JULIA</t>
  </si>
  <si>
    <t>CARRANZA</t>
  </si>
  <si>
    <t>JUAN PABLO</t>
  </si>
  <si>
    <t>CARRERA</t>
  </si>
  <si>
    <t>CECILIA SOLEDAD</t>
  </si>
  <si>
    <t>CARRIZO</t>
  </si>
  <si>
    <t>JOSÉ ROBERTO</t>
  </si>
  <si>
    <t>CARRIZO STAUFFER</t>
  </si>
  <si>
    <t>CARLA ELIZABETH</t>
  </si>
  <si>
    <t>CASTAGNOLA</t>
  </si>
  <si>
    <t>JUAN LUIS</t>
  </si>
  <si>
    <t>CENDOYA</t>
  </si>
  <si>
    <t>MARÍA EUGENIA</t>
  </si>
  <si>
    <t>CHAUTEMPS</t>
  </si>
  <si>
    <t>NORMA ADRIANA</t>
  </si>
  <si>
    <t>CHIALVA</t>
  </si>
  <si>
    <t>JUAN MARTÍN</t>
  </si>
  <si>
    <t>CIARROCCA</t>
  </si>
  <si>
    <t>LAURA ELIZABETH</t>
  </si>
  <si>
    <t>CONCI</t>
  </si>
  <si>
    <t>ESTEBAN FERMIN</t>
  </si>
  <si>
    <t>CÓRDOBA</t>
  </si>
  <si>
    <t>MARCELO DANIEL</t>
  </si>
  <si>
    <t>DE CICCO</t>
  </si>
  <si>
    <t>AGOSTINA ALICIA</t>
  </si>
  <si>
    <t>DE GAETANO</t>
  </si>
  <si>
    <t>FERNANDA GABRIELA</t>
  </si>
  <si>
    <t>DI MARCO</t>
  </si>
  <si>
    <t>GISELA ELIZABETH</t>
  </si>
  <si>
    <t>DOMENICONI</t>
  </si>
  <si>
    <t>JORGE ALBERTO</t>
  </si>
  <si>
    <t>ECHEGARAY</t>
  </si>
  <si>
    <t>RAÚL EDUARDO</t>
  </si>
  <si>
    <t>ECHEGARAY DE MAUSSION</t>
  </si>
  <si>
    <t>CARLOS EDUARDO</t>
  </si>
  <si>
    <t>ECHENIQUE</t>
  </si>
  <si>
    <t>ARTURO JOSE</t>
  </si>
  <si>
    <t>ESCUDERO</t>
  </si>
  <si>
    <t>FERNANDEZ</t>
  </si>
  <si>
    <t>AGUSTÍN</t>
  </si>
  <si>
    <t>FERNÁNDEZ</t>
  </si>
  <si>
    <t>PAULA GABRIELA</t>
  </si>
  <si>
    <t>FERNÁNDEZ SIREROL</t>
  </si>
  <si>
    <t>SANDRA MILVA</t>
  </si>
  <si>
    <t>FERRERAS</t>
  </si>
  <si>
    <t>SUSANA MARÍA</t>
  </si>
  <si>
    <t>FERREYRA</t>
  </si>
  <si>
    <t>SILVIA CRISTINA</t>
  </si>
  <si>
    <t>YAMILA MARICEL</t>
  </si>
  <si>
    <t>FIGUERAS</t>
  </si>
  <si>
    <t>ALBERTO JOSÉ</t>
  </si>
  <si>
    <t>FLORES</t>
  </si>
  <si>
    <t>NORMA GLADYS</t>
  </si>
  <si>
    <t>FONTAINE (H)</t>
  </si>
  <si>
    <t>JULIO LEOPOLDO</t>
  </si>
  <si>
    <t>FUSHIMI</t>
  </si>
  <si>
    <t>JORGE FERNANDO</t>
  </si>
  <si>
    <t>GARBINO</t>
  </si>
  <si>
    <t>PATRICIA ALEJANDRA</t>
  </si>
  <si>
    <t>GARCÍA</t>
  </si>
  <si>
    <t>MAXIMILIANO ORLANDO</t>
  </si>
  <si>
    <t>GARCÍA ABAD</t>
  </si>
  <si>
    <t>ANTONIO MIGUEL</t>
  </si>
  <si>
    <t>GARNERO</t>
  </si>
  <si>
    <t>GABRIEL</t>
  </si>
  <si>
    <t>GARRO VIDAL</t>
  </si>
  <si>
    <t>JIMENA MARTHA</t>
  </si>
  <si>
    <t>GASSMANN</t>
  </si>
  <si>
    <t>MALVINA SOLEDAD</t>
  </si>
  <si>
    <t>GIACOBBE</t>
  </si>
  <si>
    <t>CLAUDIA DANIELA</t>
  </si>
  <si>
    <t>GIOVANARDI</t>
  </si>
  <si>
    <t>GABRIEL WALTER EZEQUIEL</t>
  </si>
  <si>
    <t>GÓMEZ</t>
  </si>
  <si>
    <t>CARLA FERNANDA</t>
  </si>
  <si>
    <t>GOMEZ GOMEZ</t>
  </si>
  <si>
    <t>JHON MARIO</t>
  </si>
  <si>
    <t>GRAGLIA</t>
  </si>
  <si>
    <t>MARIA SOLEDAD</t>
  </si>
  <si>
    <t>JOAQUÍN</t>
  </si>
  <si>
    <t>DANIEL ALBERTO</t>
  </si>
  <si>
    <t>JUÁREZ</t>
  </si>
  <si>
    <t>HÉCTOR HUGO</t>
  </si>
  <si>
    <t>KIESSLING</t>
  </si>
  <si>
    <t>CHRISTOPHER KURT</t>
  </si>
  <si>
    <t>KONIGHEIM</t>
  </si>
  <si>
    <t>BRENDA SALOME</t>
  </si>
  <si>
    <t>KRAPACHER</t>
  </si>
  <si>
    <t>CLAUDIO RICARDO</t>
  </si>
  <si>
    <t>KRAUTH</t>
  </si>
  <si>
    <t>LILIA MATILDE</t>
  </si>
  <si>
    <t>KREDE</t>
  </si>
  <si>
    <t>MARÍA BEATRIZ</t>
  </si>
  <si>
    <t>LAJE ROS</t>
  </si>
  <si>
    <t>CRISTOBAL</t>
  </si>
  <si>
    <t>LERDA</t>
  </si>
  <si>
    <t>GRACIELA BEATRIZ</t>
  </si>
  <si>
    <t>LIBORIO</t>
  </si>
  <si>
    <t>MIRIAM GLADYS</t>
  </si>
  <si>
    <t>LONGOBARDI</t>
  </si>
  <si>
    <t>MARIANO</t>
  </si>
  <si>
    <t>LOPEZ</t>
  </si>
  <si>
    <t>MARIA ESTHER</t>
  </si>
  <si>
    <t>LOPEZ MESSIO</t>
  </si>
  <si>
    <t>EZEQUIEL</t>
  </si>
  <si>
    <t>MAFFINI</t>
  </si>
  <si>
    <t>SILVINA MÓNICA</t>
  </si>
  <si>
    <t>MAGUIRE</t>
  </si>
  <si>
    <t>VANINA GISELLE</t>
  </si>
  <si>
    <t>MALBRÁN</t>
  </si>
  <si>
    <t>MANUEL CELEDONIO</t>
  </si>
  <si>
    <t>MANSILLA WETTSTEIN</t>
  </si>
  <si>
    <t>CANDELA</t>
  </si>
  <si>
    <t>MAQUI</t>
  </si>
  <si>
    <t>CRISTIAN MARTIN</t>
  </si>
  <si>
    <t>MARTIN</t>
  </si>
  <si>
    <t>SANTIAGO</t>
  </si>
  <si>
    <t>MERCHIORI</t>
  </si>
  <si>
    <t>EDITH ROSA</t>
  </si>
  <si>
    <t>MERLO</t>
  </si>
  <si>
    <t>MONICA SUSANA</t>
  </si>
  <si>
    <t>MIGLIAZZO</t>
  </si>
  <si>
    <t>OSCAR ANDRES</t>
  </si>
  <si>
    <t>MIMESSI</t>
  </si>
  <si>
    <t>NATALIA INÉS</t>
  </si>
  <si>
    <t>MISINO</t>
  </si>
  <si>
    <t>ALBERTO FEDERICO GERONIMO</t>
  </si>
  <si>
    <t>MOZAS</t>
  </si>
  <si>
    <t>GONZALO ANDRES</t>
  </si>
  <si>
    <t>NICASIO</t>
  </si>
  <si>
    <t>CECILIA MARÍA</t>
  </si>
  <si>
    <t>NOVARA</t>
  </si>
  <si>
    <t>MARIA  ALEJANDRA</t>
  </si>
  <si>
    <t>OLIVA</t>
  </si>
  <si>
    <t>CARINA DOLORES</t>
  </si>
  <si>
    <t>ORTIZ</t>
  </si>
  <si>
    <t>JOSÉ LUIS</t>
  </si>
  <si>
    <t>OVIEDO</t>
  </si>
  <si>
    <t>JORGE MAURICIO</t>
  </si>
  <si>
    <t>PACHECO ALONSO</t>
  </si>
  <si>
    <t>AGUSTINA</t>
  </si>
  <si>
    <t>PAIVA</t>
  </si>
  <si>
    <t>LUIS ERNESTO</t>
  </si>
  <si>
    <t>PEREYRA</t>
  </si>
  <si>
    <t>MARCOS SEBASTIAN</t>
  </si>
  <si>
    <t>PICA</t>
  </si>
  <si>
    <t>JORGE IVAN</t>
  </si>
  <si>
    <t>PISCIOTTA</t>
  </si>
  <si>
    <t>NESTOR OSCAR</t>
  </si>
  <si>
    <t>PRIMITZ</t>
  </si>
  <si>
    <t>IVANA GRACIELA</t>
  </si>
  <si>
    <t>PRÓSPERI</t>
  </si>
  <si>
    <t>CARLOS HUGO</t>
  </si>
  <si>
    <t>PUCHETA</t>
  </si>
  <si>
    <t>LUIS EDUARDO</t>
  </si>
  <si>
    <t>QUINTA</t>
  </si>
  <si>
    <t>MARIELA CAROLINA</t>
  </si>
  <si>
    <t>QUINTERO</t>
  </si>
  <si>
    <t>SUSANA BEATRIZ</t>
  </si>
  <si>
    <t>QUIÑONERO</t>
  </si>
  <si>
    <t>MARCELO ESTEBAN</t>
  </si>
  <si>
    <t>QUIROGA</t>
  </si>
  <si>
    <t>ESTELA GLADIS</t>
  </si>
  <si>
    <t>RAFFAELI</t>
  </si>
  <si>
    <t>ADRIANA ESTER</t>
  </si>
  <si>
    <t>RAISZ</t>
  </si>
  <si>
    <t>RAZZI</t>
  </si>
  <si>
    <t>ANA CAROLINA</t>
  </si>
  <si>
    <t>RENNELLA</t>
  </si>
  <si>
    <t>MARGARITA DEL VALLE</t>
  </si>
  <si>
    <t>RODRIGUEZ</t>
  </si>
  <si>
    <t>MARTIN OSCAR</t>
  </si>
  <si>
    <t>SERGIO ALBERTO</t>
  </si>
  <si>
    <t>RODRIGUEZ MACHADO</t>
  </si>
  <si>
    <t>ARGOS</t>
  </si>
  <si>
    <t>ROMERO</t>
  </si>
  <si>
    <t>ARNALDO ENRIQUE</t>
  </si>
  <si>
    <t>RONCHI</t>
  </si>
  <si>
    <t>CLAUDIO</t>
  </si>
  <si>
    <t>ROZAS</t>
  </si>
  <si>
    <t>EDGARDO PABLO</t>
  </si>
  <si>
    <t>RUEDA</t>
  </si>
  <si>
    <t>TOMÁS GUILLERMO</t>
  </si>
  <si>
    <t>RUEDA LAJE</t>
  </si>
  <si>
    <t>TOMAS</t>
  </si>
  <si>
    <t>SABATTINI</t>
  </si>
  <si>
    <t>VIRGINIA LAURA</t>
  </si>
  <si>
    <t>SALAS</t>
  </si>
  <si>
    <t>GRACIELA ROSA</t>
  </si>
  <si>
    <t>SANTILLAN ARIAS</t>
  </si>
  <si>
    <t>MARIA BELEN</t>
  </si>
  <si>
    <t>SANTOS</t>
  </si>
  <si>
    <t>GUSTAVO JAVIER</t>
  </si>
  <si>
    <t>SARAGUSTI</t>
  </si>
  <si>
    <t>ALEJANDRA CRISTINA</t>
  </si>
  <si>
    <t>SARMIENTO TAGLE</t>
  </si>
  <si>
    <t>MARTÍN GONZALO</t>
  </si>
  <si>
    <t>SARTORI</t>
  </si>
  <si>
    <t>DIEGO MARTIN POMPILIO</t>
  </si>
  <si>
    <t>SCIACCA</t>
  </si>
  <si>
    <t>FABIANA JOSEFA</t>
  </si>
  <si>
    <t>SECO</t>
  </si>
  <si>
    <t>RICARDO FRANCISCO</t>
  </si>
  <si>
    <t>SILVESTRO SANDOVAL</t>
  </si>
  <si>
    <t>DARÍO CÉSAR</t>
  </si>
  <si>
    <t>SORENSEN</t>
  </si>
  <si>
    <t>STEIN</t>
  </si>
  <si>
    <t>PATRICIA DEBORAH</t>
  </si>
  <si>
    <t>STOPPA</t>
  </si>
  <si>
    <t>ANALIA BELEN</t>
  </si>
  <si>
    <t>SUPPIA</t>
  </si>
  <si>
    <t>IVANNA MARIELA</t>
  </si>
  <si>
    <t>TOLEDO</t>
  </si>
  <si>
    <t>ANDRÉS FABIÁN</t>
  </si>
  <si>
    <t>TUNINETTI</t>
  </si>
  <si>
    <t>ADRIAN SERAFIN</t>
  </si>
  <si>
    <t>VANOLI FAUSTINELLI</t>
  </si>
  <si>
    <t>LUCAS GABRIEL</t>
  </si>
  <si>
    <t>VAZQUEZ de NOVOA</t>
  </si>
  <si>
    <t>SANTIAGO ROBERTO</t>
  </si>
  <si>
    <t>VIALE</t>
  </si>
  <si>
    <t>DOMINGO ANTONIO</t>
  </si>
  <si>
    <t>VILLAGRA</t>
  </si>
  <si>
    <t>ÁNGEL ESTEBAN</t>
  </si>
  <si>
    <t>VILLANUEVA</t>
  </si>
  <si>
    <t>CARLOS MARTÍN</t>
  </si>
  <si>
    <t>VOITZUK</t>
  </si>
  <si>
    <t>MARINA</t>
  </si>
  <si>
    <t>WOJCIK</t>
  </si>
  <si>
    <t>SANDRA LORENA</t>
  </si>
  <si>
    <t>YADAROLA</t>
  </si>
  <si>
    <t>GABRIELA MARÍA</t>
  </si>
  <si>
    <t>AÑO EGRESO</t>
  </si>
  <si>
    <t>ALBERTO</t>
  </si>
  <si>
    <t>CAROLINA ANDREA</t>
  </si>
  <si>
    <t>CURSO DE POSGRADO DIMU DISEÑO EN MUEBLES</t>
  </si>
  <si>
    <t>UNC - FAUDI</t>
  </si>
  <si>
    <t>ALVAREZ</t>
  </si>
  <si>
    <t>CRUZ SEBASTIAN</t>
  </si>
  <si>
    <t>ESPECIALISTA DOCENTE DE NIVEL SUPERIOR EN EDUCACIÓN EN CONTEXTO DE ENCIERRO</t>
  </si>
  <si>
    <t>INSTITUTO DE EDUCACIÓN SUPERIOR DR. DOMINGO CABRED</t>
  </si>
  <si>
    <t>ANGONOA</t>
  </si>
  <si>
    <t>LUCIANO MANUEL</t>
  </si>
  <si>
    <t>POSGRADO ONLINE DE ARTES MEDIALES</t>
  </si>
  <si>
    <t>UNIVERSIDAD NACIONAL DE CORDOBA</t>
  </si>
  <si>
    <t>BOLATTI</t>
  </si>
  <si>
    <t>PABLO SEBASTIÁN</t>
  </si>
  <si>
    <t>Auditor de Normas de Calidad ISO 9001</t>
  </si>
  <si>
    <t>Arcor</t>
  </si>
  <si>
    <t>Color Managment - Color sobre procesos gráficos</t>
  </si>
  <si>
    <t>Fundación Gutenberg</t>
  </si>
  <si>
    <t>Habilidades Intrapersonales</t>
  </si>
  <si>
    <t>Instituto Cinman</t>
  </si>
  <si>
    <t>TPM - Total Productive Maintenance</t>
  </si>
  <si>
    <t>BONALDI</t>
  </si>
  <si>
    <t>SONIA LILIANA</t>
  </si>
  <si>
    <t>Prof. en Psicopedagogia</t>
  </si>
  <si>
    <t>BRITO ARRIBAS</t>
  </si>
  <si>
    <t>JAVIER FERNANDO</t>
  </si>
  <si>
    <t>CURSO DE POSGRADO REDACCION DE TEXTOS ACADEMICOS Y CIENTIFICOS</t>
  </si>
  <si>
    <t>BUSTOS</t>
  </si>
  <si>
    <t>ARIEL EDUARDO</t>
  </si>
  <si>
    <t>DIPLOMATURA EN PRESERVACIÓN DEL PATRIMONIO NATURAL Y CULTURAL</t>
  </si>
  <si>
    <t>CALVIMONTE</t>
  </si>
  <si>
    <t>BEATRIZ</t>
  </si>
  <si>
    <t>MASTER</t>
  </si>
  <si>
    <t>U.N.T.F.</t>
  </si>
  <si>
    <t>CAPELLO</t>
  </si>
  <si>
    <t>MARCELO LUIS</t>
  </si>
  <si>
    <t>ESPECIALISTA EN ECONOMÍA DE LAS POLÍTICAS SOCIALES</t>
  </si>
  <si>
    <t>INSTITUTO LATINOAMERICANO DE DOCTRINA Y ESTUDIOS SOCIALES</t>
  </si>
  <si>
    <t>MASTER OF ARTS IN ECONOMICS</t>
  </si>
  <si>
    <t>GEORGETOWN UNIVERSITY</t>
  </si>
  <si>
    <t>CASSUTTI</t>
  </si>
  <si>
    <t>MARCELA BEATRIZ</t>
  </si>
  <si>
    <t>Curso de postgrado en Administración de Empresas de Salud</t>
  </si>
  <si>
    <t>IUA - Instituto Universitario Aeronáutico -</t>
  </si>
  <si>
    <t>CASTAÑEDA</t>
  </si>
  <si>
    <t>ARIEL ALEJANDRO</t>
  </si>
  <si>
    <t>2016</t>
  </si>
  <si>
    <t>CORDOBA</t>
  </si>
  <si>
    <t>MATIAS PABLO</t>
  </si>
  <si>
    <t>DOCTORADO EN ARQUITECTURA</t>
  </si>
  <si>
    <t>UNIVERSIDAD DEL PAIS VASCO</t>
  </si>
  <si>
    <t>MASTER UNIVERSITARIO  ERASMUS MUNDUS EN DIAGNOSIS</t>
  </si>
  <si>
    <t>UNIVERSIDAD DE SEVILLA</t>
  </si>
  <si>
    <t>MASTER UNIVERSITARIO EN PERITACION Y REPARACION DE EDIFCIOS</t>
  </si>
  <si>
    <t>CURARELLO</t>
  </si>
  <si>
    <t>PABLO ERNESTO</t>
  </si>
  <si>
    <t>ESP. ENTORNOS VIRTUALES DE APRENDIZAJE</t>
  </si>
  <si>
    <t>VIRTUAL EDUCA - OEA</t>
  </si>
  <si>
    <t>CURTINO</t>
  </si>
  <si>
    <t>MARÍA CRISTINA</t>
  </si>
  <si>
    <t>ESPECIALISTA EN DERECHO MERCANTIL</t>
  </si>
  <si>
    <t>DADONE</t>
  </si>
  <si>
    <t>LUCIANA MABEL</t>
  </si>
  <si>
    <t>Magíster en Dirección Cinematográfica</t>
  </si>
  <si>
    <t>Universidad San Pablo CEU ESPAÑA</t>
  </si>
  <si>
    <t>ANDRÉS MARCELO</t>
  </si>
  <si>
    <t>ESPECIALISTA EN ABOGACIA DEL ESTADO</t>
  </si>
  <si>
    <t>ESCUELA DEL CUERPO DE ABOGADOS DEL ESTADO - ECAE</t>
  </si>
  <si>
    <t>DE LA CUEVA</t>
  </si>
  <si>
    <t>DANIEL GUSTAVO</t>
  </si>
  <si>
    <t>Seminario de Posgrado Estudios Olimpicos</t>
  </si>
  <si>
    <t>Academia Olímpica Internacional</t>
  </si>
  <si>
    <t>MASTER EN GESTION Y DIRECCION DEPORTIVA</t>
  </si>
  <si>
    <t>INSTITUTO NACIONAL DE EDUCACION FISICA DE LERIDA (ESPAÑA)</t>
  </si>
  <si>
    <t>DELLA GIUSTINA</t>
  </si>
  <si>
    <t>SEBASTIÁN</t>
  </si>
  <si>
    <t>Diploma Superior en Pedagogía de las Diferencias</t>
  </si>
  <si>
    <t>DEMARIA</t>
  </si>
  <si>
    <t>MARIELA LORENA</t>
  </si>
  <si>
    <t>MAESTRIA EN DIRECCION ESTRATEGICA</t>
  </si>
  <si>
    <t>LA UNIVERSIDAD INTERNACIONAL IBEROAMERICANA</t>
  </si>
  <si>
    <t>ESCUTI ANGONOA</t>
  </si>
  <si>
    <t>VERÓNICA</t>
  </si>
  <si>
    <t>ESP. EN DER. CORPORAT. , ANTIMONOPOL. Y BANCARIO</t>
  </si>
  <si>
    <t>CORNELL UNIVERSITY</t>
  </si>
  <si>
    <t>ESPECIALISTA EN DERECHO COMERCIAL INTERNACIONAL</t>
  </si>
  <si>
    <t>UNIVERSIDAD DE ESTUDIOS EUROPEOS</t>
  </si>
  <si>
    <t>FARRÉ</t>
  </si>
  <si>
    <t>MARÍA MARCELA</t>
  </si>
  <si>
    <t>DOCTORA EN COMUNICACIÓN</t>
  </si>
  <si>
    <t>ESPAÑA</t>
  </si>
  <si>
    <t>FRAENZA</t>
  </si>
  <si>
    <t>JOSÉ FERNANDO</t>
  </si>
  <si>
    <t>DOCTOR EN BELLAS ARTES</t>
  </si>
  <si>
    <t>UNIVERSIDAD DE CASTILLA - LA MANCHA</t>
  </si>
  <si>
    <t>MAGISTER EN DISEÑO</t>
  </si>
  <si>
    <t>UNIVERSIDAD DEL BÍO-BÍO</t>
  </si>
  <si>
    <t>Post-doctorado. Programa de Formación Continua para doctores en Humanidades, Artes y C. Sociales</t>
  </si>
  <si>
    <t>Centro de Estudios Avanzados, Universidad Nacional de Córdoba</t>
  </si>
  <si>
    <t>FUNES</t>
  </si>
  <si>
    <t>GUSTAVO ADOLFO</t>
  </si>
  <si>
    <t>Project Manager</t>
  </si>
  <si>
    <t>UTN</t>
  </si>
  <si>
    <t>GAY BARBOSA</t>
  </si>
  <si>
    <t>Mediador</t>
  </si>
  <si>
    <t>Asociacion Argentina de Mediacion</t>
  </si>
  <si>
    <t>GIORDANO</t>
  </si>
  <si>
    <t>ALEJANDRA DEL VALLE</t>
  </si>
  <si>
    <t>Diplomatura en Terapia Integrativa</t>
  </si>
  <si>
    <t>Universidad de Belgrano</t>
  </si>
  <si>
    <t>Diplomada en Neuroaprendizaje</t>
  </si>
  <si>
    <t>LAGUINGE</t>
  </si>
  <si>
    <t>LEOPOLDO</t>
  </si>
  <si>
    <t>MASTER EN ARQUITECTURA</t>
  </si>
  <si>
    <t>UNIVERSITY OF CINCINNATI</t>
  </si>
  <si>
    <t>LO CELSO GARZÓN</t>
  </si>
  <si>
    <t>ADELA MARÍA</t>
  </si>
  <si>
    <t>MASTER UNIVERSITARIO EN GOBIERNO Y CULTURA DE LAS ORGANIZACIONES</t>
  </si>
  <si>
    <t>UNIVERSIDAD DE NAVARRA</t>
  </si>
  <si>
    <t>LÓPEZ PAPPATERRA</t>
  </si>
  <si>
    <t>JUAN DE DIOS</t>
  </si>
  <si>
    <t>Universidad Torcuato Di Tella (UTDT)</t>
  </si>
  <si>
    <t>LORENZATTI</t>
  </si>
  <si>
    <t>MARÍA LAURA</t>
  </si>
  <si>
    <t>MAGISTER EN GESTION Y POLITICA UNIVERSITARIA</t>
  </si>
  <si>
    <t>MÁSTER EN APRENDIZAJE ABIERTO Y A DISTANCIA</t>
  </si>
  <si>
    <t>UNIVERSIDAD NACIONAL DE EDUCACION A DISTANCIA (UNED)</t>
  </si>
  <si>
    <t>LOZA</t>
  </si>
  <si>
    <t>JAZMIN MICAELA</t>
  </si>
  <si>
    <t>Diplomada en Gestión de Contenidos Digitales</t>
  </si>
  <si>
    <t>MAAD</t>
  </si>
  <si>
    <t>JULIÁN</t>
  </si>
  <si>
    <t>MARTINEZ FUNES</t>
  </si>
  <si>
    <t>ANDREA CAROLINA</t>
  </si>
  <si>
    <t>Specialization in Human Resources Management</t>
  </si>
  <si>
    <t>University of California</t>
  </si>
  <si>
    <t>Specialization in Neuromanagement</t>
  </si>
  <si>
    <t>IDHEAP Swiss Graduate School of Public Administration</t>
  </si>
  <si>
    <t>Máster en Dirección Estratégica de Recursos Humanos</t>
  </si>
  <si>
    <t>Universidad Politécnica de Catalunya</t>
  </si>
  <si>
    <t>MASTER EN MANAGEMENT DE ORGANIZACIONES INTERNACIONALES</t>
  </si>
  <si>
    <t>UNIVERSITÉ DE POITIERS</t>
  </si>
  <si>
    <t>MÉJICO</t>
  </si>
  <si>
    <t>MASTER EN ENSEÑANZA Y APRENDIZAJE ABIERTO Y A DIST</t>
  </si>
  <si>
    <t>UNIVERSIDAD NACIONAL DE EDUCACION A DISTANCIA (ESPAÑA)</t>
  </si>
  <si>
    <t>MENSO</t>
  </si>
  <si>
    <t>MARÍA CAROLINA</t>
  </si>
  <si>
    <t>Diplomado en Diseño Tipográfico</t>
  </si>
  <si>
    <t>MOLINA</t>
  </si>
  <si>
    <t>DANIEL ENRIQUE</t>
  </si>
  <si>
    <t>Posgrado en Desarrollo Gerencial y Administracion de Negocios</t>
  </si>
  <si>
    <t>Universidad Torcuato Di Tella</t>
  </si>
  <si>
    <t>Master en Direccion de Informatica</t>
  </si>
  <si>
    <t>IDE CESEM España</t>
  </si>
  <si>
    <t>PALOMANES</t>
  </si>
  <si>
    <t>ANA MARÍA</t>
  </si>
  <si>
    <t>PROFESOR UNIVERSITARIO</t>
  </si>
  <si>
    <t>UNIVERSIDAD CATÓLICA DE CORDOBA</t>
  </si>
  <si>
    <t>PANTANO</t>
  </si>
  <si>
    <t>MARCELO ARIEL</t>
  </si>
  <si>
    <t>Magister en Dirección y Gestión Universitaria</t>
  </si>
  <si>
    <t>PIZZICARI</t>
  </si>
  <si>
    <t>FERNANDO NICOLÁS</t>
  </si>
  <si>
    <t>Universidad del Salvador - Paris I Sorbonne</t>
  </si>
  <si>
    <t>ROBLES</t>
  </si>
  <si>
    <t>MASTER EN AUDITORIA CONTABLE, ECON. Y FCIERA.</t>
  </si>
  <si>
    <t>UNIVERSIDAD AUTONOMA DE MADRID</t>
  </si>
  <si>
    <t>FEDERICO</t>
  </si>
  <si>
    <t>Master en Cine Documental</t>
  </si>
  <si>
    <t>Universidad Autónoma de Barcelona</t>
  </si>
  <si>
    <t>ROMANUTTI</t>
  </si>
  <si>
    <t>ALEJANDRO RAMÓN</t>
  </si>
  <si>
    <t>MAGISTER EN DISEÑO ARQUITECTÓNICO</t>
  </si>
  <si>
    <t>UNIVERSITY OF LONDON</t>
  </si>
  <si>
    <t>ROSSI</t>
  </si>
  <si>
    <t>ROBERTO RAÚL</t>
  </si>
  <si>
    <t>MASTER ELECTRONIC ENGINEER</t>
  </si>
  <si>
    <t>NEDERLANS UNIVERSITY FOUND. F/INT. COOP.</t>
  </si>
  <si>
    <t>Universidad de Barcelona - Universidad Blas Pascal</t>
  </si>
  <si>
    <t>RUIZ</t>
  </si>
  <si>
    <t>GONZALO</t>
  </si>
  <si>
    <t>Executive MBA</t>
  </si>
  <si>
    <t>EADA Business School</t>
  </si>
  <si>
    <t>Máster En Dirección de Marketing y Ventas</t>
  </si>
  <si>
    <t>Universidad Politécnica de Catalunya - EAE Business School</t>
  </si>
  <si>
    <t>SANTISO</t>
  </si>
  <si>
    <t>HERNÁN RODRIGO</t>
  </si>
  <si>
    <t>MASTER EN ENSEÑ. Y APRENDIZAJE ABIERTOS Y A DISTAN</t>
  </si>
  <si>
    <t>SCHNEIDER</t>
  </si>
  <si>
    <t>MARIANA</t>
  </si>
  <si>
    <t>Maestría en Producción Audiovisual</t>
  </si>
  <si>
    <t>Universidad Complutense de Madrid</t>
  </si>
  <si>
    <t>SOLOAGA</t>
  </si>
  <si>
    <t>MARÍA DE LOS ÁNGELES</t>
  </si>
  <si>
    <t>Perito Tasador</t>
  </si>
  <si>
    <t>Colegio de Martilleros y Corredores publicos</t>
  </si>
  <si>
    <t>STRAHMAN</t>
  </si>
  <si>
    <t>ELENA BEATRIZ</t>
  </si>
  <si>
    <t>EVALUACIÓN DE PORYECTOS DE INVERSIÓN</t>
  </si>
  <si>
    <t>UNIVERSIDAD NACIONAL DE CÓRDOBA FACULTAD DE AGRONOMÍA ESCUELA DE EJECUTIVOS</t>
  </si>
  <si>
    <t>TARICCO CALVO</t>
  </si>
  <si>
    <t>GUSTAVO ALEJANDRO</t>
  </si>
  <si>
    <t>Doctor en Ciencias de la Computación</t>
  </si>
  <si>
    <t>Trinity College and University</t>
  </si>
  <si>
    <t>Planificación Integrada de Negocios</t>
  </si>
  <si>
    <t>Universidad Católica de Córdoba</t>
  </si>
  <si>
    <t>TEYSSEDOU</t>
  </si>
  <si>
    <t>DOCTOR EN PSICOLOGÍA CLÍNICA</t>
  </si>
  <si>
    <t>UNIVERSIDAD CATÓLICA DE SANTIAGO DE GUAYAQUIL</t>
  </si>
  <si>
    <t>TRONCA</t>
  </si>
  <si>
    <t>GRACIELA LUCÍA</t>
  </si>
  <si>
    <t>Organizacion de Estados Iberoamericanos / Virtual Educa (OEI)</t>
  </si>
  <si>
    <t>TUDURI</t>
  </si>
  <si>
    <t>MARIO ESTEBAN</t>
  </si>
  <si>
    <t>en Seguridad Publica y Privada</t>
  </si>
  <si>
    <t>Universidad De Valencia</t>
  </si>
  <si>
    <t>WEHBE</t>
  </si>
  <si>
    <t>YAMIL ROQUE</t>
  </si>
  <si>
    <t>Especialista en Derecho Constitucional</t>
  </si>
  <si>
    <t>Universidad salamanca</t>
  </si>
  <si>
    <t>Derecho de Fideicomiso</t>
  </si>
  <si>
    <t>UNC</t>
  </si>
  <si>
    <t>Derecho Procesal</t>
  </si>
  <si>
    <t>UBP</t>
  </si>
  <si>
    <t>Medidas cautelares</t>
  </si>
  <si>
    <t>US21</t>
  </si>
  <si>
    <t>ZAPIOLA</t>
  </si>
  <si>
    <t>JOSE MATIAS</t>
  </si>
  <si>
    <t>Hidrogeologia</t>
  </si>
  <si>
    <t>Colorado State University</t>
  </si>
  <si>
    <t>Especialista en Enseñanza de la Arquitectura y el Diseño</t>
  </si>
  <si>
    <t>Facultad de Arquitectura, Urbanismo y Diseño - UNC</t>
  </si>
  <si>
    <t>Magister en Gestión y Dirección de las organizaciones</t>
  </si>
  <si>
    <t>DOCTOR EN ARQUITECTURA</t>
  </si>
  <si>
    <t>UNIVERSIDAD NACIONAL DE CÓRDOBA - FACULTAD DE ARQUITECTURA, URBANISMO Y DISEÑO</t>
  </si>
  <si>
    <t>ESPECIALISTA EN DOCENCIA UNIVERSITARIA</t>
  </si>
  <si>
    <t>UNIVERSIDAD TECNOLÓGICA NACIONAL</t>
  </si>
  <si>
    <t>ESPECIALISTA EN HIGIENE Y SEGURIDAD EN EL TRABJAO</t>
  </si>
  <si>
    <t>UNIVERSIDAD TECNOLOGICA NACIONAL</t>
  </si>
  <si>
    <t>ESPECIALISTA EN INGENIERIA GERENCIAL</t>
  </si>
  <si>
    <t>DOCTORA EN ADMINISTRACION Y POLITICA PUBLICA</t>
  </si>
  <si>
    <t>MAGISTER EN GERENCIA Y ADMINISTRACION DE SERVICIOS DE SALUD</t>
  </si>
  <si>
    <t>UNIVERSIDAD NACIAONAL DE CORDOBA</t>
  </si>
  <si>
    <t>DOCTOR EN CIENCIAS BIOLÓGICAS</t>
  </si>
  <si>
    <t>UNIVERSIDAD NACIONAL DEL SUR</t>
  </si>
  <si>
    <t>DOCENTE UNIVERSITARIO EN FISIOLOGÍA VEGETAL</t>
  </si>
  <si>
    <t>MAGISTER EN PLANIFICACIÓN Y GESTIÓN EDUCACIONAL</t>
  </si>
  <si>
    <t>UNIVERSIDAD DIEGO PORTALES</t>
  </si>
  <si>
    <t>Doctor en Derecho y Cs. Soc.</t>
  </si>
  <si>
    <t>Magíster en Derecho y Argumentación Jurídica</t>
  </si>
  <si>
    <t>ESPECIALISTA EN ENSEÑANZA DE LA EDUCACIÓN SUPERIOR</t>
  </si>
  <si>
    <t>UNIVERSIDAD CATÓLICA DE CUYO</t>
  </si>
  <si>
    <t>Facultad de Filosofía y Letra-U.N.Cuyo</t>
  </si>
  <si>
    <t>ESPECIALISTA EN LA ENSEÑANZA DE LA EDUCACIÓN SUPERIOR</t>
  </si>
  <si>
    <t>MAGISTER EN ADMINISTRACIÓN DE EMPRESAS</t>
  </si>
  <si>
    <t>Doctor en Derecho  y Ciencias Sociales</t>
  </si>
  <si>
    <t>universidad nacional de córdoba - fac. Derecho y Cs. Sociales</t>
  </si>
  <si>
    <t>ESPECIALIZACIÓN EN DERECHO PROCESAL CONSTITUCIONAL</t>
  </si>
  <si>
    <t>universidad Blas Pascal</t>
  </si>
  <si>
    <t>DOCTORA EN RELACIONES INTERNACIONALES</t>
  </si>
  <si>
    <t>UNIVERSIDADA NACIONAL DE ROSARIO</t>
  </si>
  <si>
    <t>MAGISTER EN DIRECCIÓN DE COMUNIC. INSTITUCIONALES</t>
  </si>
  <si>
    <t>UNIVERSIDAD DE CIENCIAS EMPRESARIALES Y SOCIALES</t>
  </si>
  <si>
    <t>Maestría en Aplicaciones de Información Espacial</t>
  </si>
  <si>
    <t>Instituto Gulich</t>
  </si>
  <si>
    <t>DOCTOR EN DERECHO Y CIENCIAS SOCIALES</t>
  </si>
  <si>
    <t>ESPECIALISTA EN DERECHO DEL TRABAJO</t>
  </si>
  <si>
    <t>ESPECIALISTA EN DERECHO PROCESAL CONSTITUCIONAL</t>
  </si>
  <si>
    <t>ESPECIALISTA EN GESTIÓN Y CONDUCCIÓN DEL SISTEMA EDUCATIVO Y SUS INSTITUCIONES</t>
  </si>
  <si>
    <t>Magister en administración de empresas (MBA)</t>
  </si>
  <si>
    <t>Especialista en Ingeniería en Calidad</t>
  </si>
  <si>
    <t>Universidad Tecnológica de Córdoba</t>
  </si>
  <si>
    <t>ESPECIALISTA EN TELECOMUNICACIONES TELEFÓNICAS</t>
  </si>
  <si>
    <t>MAGISTER EN RELACIONES INTERNACIONALES</t>
  </si>
  <si>
    <t>MAGISTER EN GESTIÓN Y DESARROLLO DEL TURISMO, CON ESPECIALIDAD EN EMPRESAS TURÍSTICAS</t>
  </si>
  <si>
    <t>UNIVERSIDAD NACIONAL QUILMES</t>
  </si>
  <si>
    <t>Esp. en Enseñanza Superior de la Arquitectura y el Diseño</t>
  </si>
  <si>
    <t>FAUD -UNC</t>
  </si>
  <si>
    <t>MAESTRIA EN LENGUAJES E INTERCULTURALDAD</t>
  </si>
  <si>
    <t>MAGISTER EN DIRECCIÓN Y GESTIÓN DE ORGANIZACIONES</t>
  </si>
  <si>
    <t>MAGISTER EN DIRECCION Y GESTION DE ORGANIZACIONES</t>
  </si>
  <si>
    <t>ESPECIALISTA EN DERECHO PÚBLICO</t>
  </si>
  <si>
    <t>MAGISTER EN DERECHO EMPRESARIO</t>
  </si>
  <si>
    <t>UNIVERSIDAD AUSTRAL</t>
  </si>
  <si>
    <t>Comunicación Ambiental</t>
  </si>
  <si>
    <t>Universidad Nacional de Rosario</t>
  </si>
  <si>
    <t>MAGISTER EN PERIODISMO</t>
  </si>
  <si>
    <t>UNIVERSIDAD TORCUATO DI TELLA</t>
  </si>
  <si>
    <t>Especialista en Derecho Judicial y de la Judicatura</t>
  </si>
  <si>
    <t>MÁSTER EN POLITICA Y GESTION UNIVERSITARIA</t>
  </si>
  <si>
    <t>Especialista en Docencia Universitaria</t>
  </si>
  <si>
    <t>UTN Reg.Córdoba</t>
  </si>
  <si>
    <t>Doctor en Ingeniería Electrónica</t>
  </si>
  <si>
    <t>MAGISTER EN GESTIÓN EDUCACIONAL</t>
  </si>
  <si>
    <t>MAGISTER EN TECNOLOGÍA INFORMÁTICA APLICADA EN EDUC.</t>
  </si>
  <si>
    <t>UNIVERSIDAD NACIONAL DE LA PLATA</t>
  </si>
  <si>
    <t>Especialista en Derecho de Familia</t>
  </si>
  <si>
    <t>Universidad Nacional de Córdoba</t>
  </si>
  <si>
    <t>DOCTORADO EN SEMIÓTICA</t>
  </si>
  <si>
    <t>ESPECIALISTA EN INVESTIGACIÓN DE LA COMUNICACIÓN</t>
  </si>
  <si>
    <t>ESPECIALISTA EN HIGIENE Y SEGURIDAD EN EL TRABAJO</t>
  </si>
  <si>
    <t>ESPEC.EN ESTRUC.JURÍD. ECON.DE LA REGUL.ENERGÉTICA</t>
  </si>
  <si>
    <t>UNIVERSIDAD DE BUENOS AIRES</t>
  </si>
  <si>
    <t>en Producción de Textos Críticos y de Difusión Mediática de las Artes</t>
  </si>
  <si>
    <t>UNIVERSIDAD NACIONAL DE LAS ARTES</t>
  </si>
  <si>
    <t>EESPECIALI9ZACION EN DERECHO PROCESAL</t>
  </si>
  <si>
    <t>Especialista en Sistemas Emmbebidos</t>
  </si>
  <si>
    <t>Instituto Universitario Aeronáutico</t>
  </si>
  <si>
    <t>Esp. en Servicios y Sistemas Distribuidos</t>
  </si>
  <si>
    <t>UNC - FaMAF</t>
  </si>
  <si>
    <t>Mgter. en Procesos Educativos Mediados por Tecnologías</t>
  </si>
  <si>
    <t>MAGISTER EN DIRECCIÓN DE EMPRESAS</t>
  </si>
  <si>
    <t>UNIVERSIDAD CATOLICA DE CORDOBA</t>
  </si>
  <si>
    <t>DOCTOR EN CIENCIAS POLITICAS Y SOCIOLOGIA</t>
  </si>
  <si>
    <t>UNIVERSIDAD COMPLUTENSE DE MADRID</t>
  </si>
  <si>
    <t>Universidad Católica de Cuyo</t>
  </si>
  <si>
    <t>DOCTOR EN CIENCIAS ECONÓMICAS</t>
  </si>
  <si>
    <t>en Comunicación de la Ciencia</t>
  </si>
  <si>
    <t>FAMAF-UNC</t>
  </si>
  <si>
    <t>Abogado Especialista en Derecho Procesal</t>
  </si>
  <si>
    <t>ESPECIALISTA EN DERECHO NOTARIAL</t>
  </si>
  <si>
    <t>UNIVERSIDAD NOTARIAL ARGENTINA</t>
  </si>
  <si>
    <t>Especialista en Gobierno Corporativo de las Sociedades Mercantiles</t>
  </si>
  <si>
    <t>Universidad de Castilla La Mancha (España)</t>
  </si>
  <si>
    <t>Especialista en Sindicatura Concursal</t>
  </si>
  <si>
    <t>Facultad de Ciencias Económicas UNC</t>
  </si>
  <si>
    <t>magister en derecho y argumentación</t>
  </si>
  <si>
    <t>UNIVERSIDAD TECNOLOGICA NACIONAL (CÓRDOBA CAPITAL)</t>
  </si>
  <si>
    <t>MAGISTER EN DOCENCIA UNIVERSITARIA</t>
  </si>
  <si>
    <t>UNIVERSIDAD TECNOLOGICA NACIONAL (CORDOBA CAPITAL)</t>
  </si>
  <si>
    <t>en Historia (Historia Ambiental)</t>
  </si>
  <si>
    <t>DOCTORADO EN ESTUDIOS URBANOS</t>
  </si>
  <si>
    <t>Universidad Nacional de General Sarmiento</t>
  </si>
  <si>
    <t>MAESTRÍA EN DESARROLLO URBANO</t>
  </si>
  <si>
    <t>UNIVERSIDAD TECNOLÓGICA NACIONAL REGIONAL CÓRDOBA</t>
  </si>
  <si>
    <t>Especialista en Enseñanza de la Educación Superior</t>
  </si>
  <si>
    <t>MAGISTER EN CIENCIAS SOCIALES</t>
  </si>
  <si>
    <t>MBA</t>
  </si>
  <si>
    <t>Magister en Sistemas de Radar e Instrumentación</t>
  </si>
  <si>
    <t>en la Enseñanza de la Educación Superior</t>
  </si>
  <si>
    <t>Universidad Diego Portales</t>
  </si>
  <si>
    <t>ESPECIALISTA PRINCIPAL EN TEORIA DEL DISEÑO COMUNICACIONAL</t>
  </si>
  <si>
    <t>ESP.EN GESTIÓN Y CONDUCCIÓN DEL SIST.EDUC.Y SUS INSTITUC.</t>
  </si>
  <si>
    <t>LA FAULTAD LATINOAMERICANA DE CIENCIAS SOCIALES</t>
  </si>
  <si>
    <t>DOCTOR EN MATEMÁTICA</t>
  </si>
  <si>
    <t>UNIVERSIDAD NACIONAL DE ROSARIO</t>
  </si>
  <si>
    <t>Instituto de Derechos Humanos de la Universidad Complutense</t>
  </si>
  <si>
    <t>ESPECIALISTA EN D° CONSTITUCIONAL Y CS. POLITICAS</t>
  </si>
  <si>
    <t>CENTRO DE ESTUDIOS CONSTITUCIONALES DE ESPAÑA</t>
  </si>
  <si>
    <t>Ciencias Sociales</t>
  </si>
  <si>
    <t>FLACSO Argentina</t>
  </si>
  <si>
    <t>Derecho y Economía del Cambio Climático</t>
  </si>
  <si>
    <t>Desarrollo Humano</t>
  </si>
  <si>
    <t>Doctor en Ciencias Biológicas</t>
  </si>
  <si>
    <t>Doctor en Ciencias Químicas</t>
  </si>
  <si>
    <t>Facultad de Ciencias Químicas UNC</t>
  </si>
  <si>
    <t>ESPECIALISTA EN DERECHO PENAL</t>
  </si>
  <si>
    <t>ESPECIALISTA EN DERECHO DE FAMILIA</t>
  </si>
  <si>
    <t>en Estudios Sociales de América Latina</t>
  </si>
  <si>
    <t>MAGISTER EN GESTIÓN PARA LA INTEGRACIÓN REGIONAL</t>
  </si>
  <si>
    <t>Doctora en Arquitectura</t>
  </si>
  <si>
    <t>MAGISTER EN DISEÑO ARQUITECTÓNICO Y URBANO</t>
  </si>
  <si>
    <t>UNIVERSIDAD CATOLICA DE CUYO</t>
  </si>
  <si>
    <t>en Derecho Penal Económico</t>
  </si>
  <si>
    <t>Ciencias Antropológicas</t>
  </si>
  <si>
    <t>en Demografía</t>
  </si>
  <si>
    <t>Centro de Estudios Avanzados  (U.N.C)</t>
  </si>
  <si>
    <t>DOCTORA  EN BIOLOGIA MOLECULAR Y BIOTECNOLOGIA</t>
  </si>
  <si>
    <t>UNIVERSIDAD NACIONAL DE GENERAL SAN MARTIN</t>
  </si>
  <si>
    <t>Especialista en Derecho Administrativo</t>
  </si>
  <si>
    <t>Facultad de Derecho - Universidad Nacional de Rosario</t>
  </si>
  <si>
    <t>Especialista en Derecho Penal Económico</t>
  </si>
  <si>
    <t>DOCOTORA EN CIENCIAS QUIMICAS</t>
  </si>
  <si>
    <t>Magister en Dirección y gestión de organizaciones</t>
  </si>
  <si>
    <t>universidad blas pascal</t>
  </si>
  <si>
    <t>ESPECIALISTA EN DERECHO PENAL ECONÓMICO</t>
  </si>
  <si>
    <t>PREVENCIÓN Y REPRESIÓN DEL FRAUDE FISCAL Y MED. PARA LA</t>
  </si>
  <si>
    <t>UNIVERSIDAD DE CASTILLA-LA MANCHA</t>
  </si>
  <si>
    <t>Especialición en Dirección de Finanzas</t>
  </si>
  <si>
    <t>ICDA - Universidad Católica de Córdoba</t>
  </si>
  <si>
    <t>Magister en Educación a Distancia</t>
  </si>
  <si>
    <t>Universidad Tecnológica Metropolitana, Chile</t>
  </si>
  <si>
    <t>Especialista en servicios y sistemas distribuidos</t>
  </si>
  <si>
    <t>UNC-FAMAF</t>
  </si>
  <si>
    <t>UNIVERSIDAD CATÓLICA DE CÓRDOBA</t>
  </si>
  <si>
    <t>en Docencia Universitaria</t>
  </si>
  <si>
    <t>UTN Regional Córdoba</t>
  </si>
  <si>
    <t>Universidad Diego de Portales</t>
  </si>
  <si>
    <t>UNIVERSIDAD NACIONAL DE CORDOBA - UNIV. CATOLICA DE CORDOBA - UNIV. DEL LITORAL</t>
  </si>
  <si>
    <t>ESPECIALISTA EN SINDICATURA CONCURSAL</t>
  </si>
  <si>
    <t>UNIVERSIDAD EMPRESARIAL SIGLO 21</t>
  </si>
  <si>
    <t>DOCTORADO EN ESTUDIOS SOCIALES DE AMERICA LATINA</t>
  </si>
  <si>
    <t>CEA  DE LA FACULTAD DE CIENCIAS SOCIALES DE LA UNC</t>
  </si>
  <si>
    <t>Magister en Manejo de Vida Silvestre</t>
  </si>
  <si>
    <t>Facultad de Ciencias Exactas, físicas y naturales. UNC</t>
  </si>
  <si>
    <t>Magister en Dirección de Empresas</t>
  </si>
  <si>
    <t>magíster en relaciones internacionales</t>
  </si>
  <si>
    <t>centro de estudios avanzados - universidad nacional de córdoba</t>
  </si>
  <si>
    <t>ESPECIALISTA EN INGENIERÍA GERENCIAL</t>
  </si>
  <si>
    <t>UNIVERSIDAD TECNOLOGICA NACIONAL (AVELLANEDA- BUENOS AIRES)</t>
  </si>
  <si>
    <t>Magister en Dirección de Negocios</t>
  </si>
  <si>
    <t>Universidad Católica de Cordoba</t>
  </si>
  <si>
    <t>MAGISTER EN GESTIÓN PÚBLICA</t>
  </si>
  <si>
    <t>Doctor en Estudios Sociales en América Latina</t>
  </si>
  <si>
    <t>Maestría en Partidos Políticos</t>
  </si>
  <si>
    <t>DOCTOR EN CIENCIAS ECONÓMICAS CON MENCIÓN EN ECONOMÍA</t>
  </si>
  <si>
    <t>ESPECIALISTA EN EDUCACION Y TIC</t>
  </si>
  <si>
    <t>Especialista en Tecnologías Multimedia para Desarrollos Educativos</t>
  </si>
  <si>
    <t>Facultad de Ciencias Agropecuarias, UNC.</t>
  </si>
  <si>
    <t>Maestría en Dirección y Gestión de Organizaciones</t>
  </si>
  <si>
    <t>Posgrado en Responsabilidad Social y Sustentabilidad</t>
  </si>
  <si>
    <t>Magíster en Dirección de Negocios</t>
  </si>
  <si>
    <t>Magister en aplicaciones espaciales de alerta y respuesta temprana a emergencias</t>
  </si>
  <si>
    <t>Doctor en Cs. Biologicas</t>
  </si>
  <si>
    <t>MAGISTER EN EDUCACIÓN A DISTANCIA</t>
  </si>
  <si>
    <t>UNIVERSIDAD TECNOLÓGICA METROPOLITANA</t>
  </si>
  <si>
    <t>MAGISTER EN GESTION Y DESARROLLO HABITACIONAL</t>
  </si>
  <si>
    <t>ICDA - UNIVERSIDAD CATOLICA DE CORDOBA</t>
  </si>
  <si>
    <t>MAGISTER EN PROPIEDAD INTELECTUAL</t>
  </si>
  <si>
    <t>ESPECIALISTA EN TRIBUTACIÓN</t>
  </si>
  <si>
    <t>DOCTOR EN ARTES</t>
  </si>
  <si>
    <t>MAGISTRA SCIENTIARIUM FÜ    R GEOTECHNIK UND INFRASTRUKTUR (M. SC.)</t>
  </si>
  <si>
    <t>UNIVERSITÄT HANNOVER - ALEMANIA</t>
  </si>
  <si>
    <t>Universidad Empresarial S21</t>
  </si>
  <si>
    <t>MAGISTER EN POLÍTICAS Y GESTIÓN DEL DESARROLLO LOCAL</t>
  </si>
  <si>
    <t>Especialista en Diseño de Tipografías</t>
  </si>
  <si>
    <t>Universidad de Buenos Aires UBA</t>
  </si>
  <si>
    <t>Especialista en Ingeniería Gerencial</t>
  </si>
  <si>
    <t>Universidad Tecnológica Nacional</t>
  </si>
  <si>
    <t>MAGISTER EN BUSINESS ADMINISTRATION</t>
  </si>
  <si>
    <t>ESPECIALISTA EN DERECHO TRIBUTARIO</t>
  </si>
  <si>
    <t>DOCTOR EN CIENCIAS SOCIALES</t>
  </si>
  <si>
    <t>MAGISTER EN SOCIOSEMIÓTICA</t>
  </si>
  <si>
    <t>DOCTORADO EN DERECHO</t>
  </si>
  <si>
    <t>ESPECIALISTA EN DERECHO DEL SEGURO</t>
  </si>
  <si>
    <t>MAGÍSTER EN DERECHO EMPRESARIO</t>
  </si>
  <si>
    <t>MAGÍSTER UNIVERSITARIO</t>
  </si>
  <si>
    <t>CIENCIA POLÍTICA</t>
  </si>
  <si>
    <t>Centro Estudios Avanzados  UNIVERSIDAD NACIONAL DE CÓRDOBA CEA UNC</t>
  </si>
  <si>
    <t>MASTERÍA EN TECNOLOGÍA DE LA EDUCACIÓN</t>
  </si>
  <si>
    <t>ESPECIALISTA EN MINORIDAD</t>
  </si>
  <si>
    <t>Magister en Procesos Educativos Mediados por Tecnologías</t>
  </si>
  <si>
    <t>Centro de Estudios Avanzados. Universidad Nacional de Córdoba</t>
  </si>
  <si>
    <t>ESPECIALISTA EN EDUCACIÓN Y NUEVAS TECNOLOGÍAS</t>
  </si>
  <si>
    <t>FLACSO ARGENTINA</t>
  </si>
  <si>
    <t>Especialista en Tecnología Educativa</t>
  </si>
  <si>
    <t>Universidad de Buenos Aires</t>
  </si>
  <si>
    <t>Tecnología Satelital</t>
  </si>
  <si>
    <t>CONAE/UTN FRC</t>
  </si>
  <si>
    <t>Doctora en Ciencias Químicas</t>
  </si>
  <si>
    <t>DOCTOR EN QUÍMICA</t>
  </si>
  <si>
    <t>Especialista en Contabilidad Superior y Auditoria</t>
  </si>
  <si>
    <t>Universidad Nacional de Córdoba - Escuela de Graduados</t>
  </si>
  <si>
    <t>ESPECIALISTA EN DERECHO JUDICIAL Y DE LA JUDICATURA</t>
  </si>
  <si>
    <t>MAGISTER EN DERECHO ADMINISTRATIVO</t>
  </si>
  <si>
    <t>UNIVERSIDAD AUSTRAL - BUENOS AIRES - ARGENTINA</t>
  </si>
  <si>
    <t>Doctor en Derecho y Ciencias Sociales</t>
  </si>
  <si>
    <t>Especialista en Derecho Laboral</t>
  </si>
  <si>
    <t>Magíster en Dirección y Gestión de Organizaciones</t>
  </si>
  <si>
    <t>MAGISTER EN DIRECCION DE EMPRESAS</t>
  </si>
  <si>
    <t>ICDA UNIVERSIDAD CATOLICA DE CORDOBA</t>
  </si>
  <si>
    <t>Magister en Dirección y Gestión de Recursos Humanos</t>
  </si>
  <si>
    <t>Magister en Gestiòn Ambiental del Desarrollo Urbano</t>
  </si>
  <si>
    <t>Universidad Nacional d Cordoba</t>
  </si>
  <si>
    <t>DOCTOR EN FILOSOFÍA</t>
  </si>
  <si>
    <t>UNIV,CATÓLICA ARGENTINA SANTA MARÍA DE LOS BS. AS.</t>
  </si>
  <si>
    <t>MAGISTER EN ÉTICA BIOMÉDICA</t>
  </si>
  <si>
    <t>UNIV.CATÓLICA ARGENTINA SANTA MARÍA DE LOS BS.AS.</t>
  </si>
  <si>
    <t>MAGISTER EN SALUD PÚBLICA</t>
  </si>
  <si>
    <t>Magister direccion empresas</t>
  </si>
  <si>
    <t>ICDA universiada catolica cordoba</t>
  </si>
  <si>
    <t>CENTRO DE ESTUDIOS AVANZADOS FCS UNC</t>
  </si>
  <si>
    <t>DOCTORA EN DERECHO Y CIENCIAS SOCIALES</t>
  </si>
  <si>
    <t>MAESTRÍA EN GESTIÓN Y AUDITORÍAS AMBIENTALES</t>
  </si>
  <si>
    <t>LA UNIVERSIDAD INTERNACIONAL LIBERAMERICANA</t>
  </si>
  <si>
    <t>MÁSTER EN INGENIERÍA Y TECNOLOGÍA AMBIENTAL</t>
  </si>
  <si>
    <t>UNIVERSIDAD EUROPEA DEL ATLÁNTICO</t>
  </si>
  <si>
    <t>Magister en Docencia Universitaria</t>
  </si>
  <si>
    <t>ESPECIALISTA EN LA ENSEÑANZA DE LA EDUCACION SUPERIOR</t>
  </si>
  <si>
    <t>ESPECIALISTA EN INGENIERÍA AMBIENTAL</t>
  </si>
  <si>
    <t>Magister en Derecho y argumentación juridica</t>
  </si>
  <si>
    <t>UTN-FRC</t>
  </si>
  <si>
    <t>UNIVERSIDAD TECNOLÓGICA METROPOLITANA-  CHILE</t>
  </si>
  <si>
    <t>Derecho de Familia</t>
  </si>
  <si>
    <t/>
  </si>
  <si>
    <t>Nombre y apellido</t>
  </si>
  <si>
    <t>Email</t>
  </si>
  <si>
    <t>ADELA MARIA LO CELSO GARZON</t>
  </si>
  <si>
    <t>alocelso@ubp.edu.ar</t>
  </si>
  <si>
    <t>ADRIANA ESTER RAFFAELI</t>
  </si>
  <si>
    <t>adriana20091961@hotmail.com</t>
  </si>
  <si>
    <t xml:space="preserve">ALEJANDRO RAMÓN SAYA </t>
  </si>
  <si>
    <t>csaya@ubp.edu.ar</t>
  </si>
  <si>
    <t>ANA MARÍA ROBLES</t>
  </si>
  <si>
    <t>arobles@ubp.edu.ar</t>
  </si>
  <si>
    <t>ANALIA PAULA CONTRONE</t>
  </si>
  <si>
    <t>analiapc@hotmail.com</t>
  </si>
  <si>
    <t>ANDREA CAROLINA MARTÍNEZ FUNES</t>
  </si>
  <si>
    <t>amartinezfunes@ubp.edu.ar</t>
  </si>
  <si>
    <t>ANDRÉS DE GAETANO</t>
  </si>
  <si>
    <t>a_degaetano@yahoo.com.ar</t>
  </si>
  <si>
    <t>ANNA ERNA MARIANNE RICHTER</t>
  </si>
  <si>
    <t>anna.e.m.richter@gmail.com</t>
  </si>
  <si>
    <t>ARIEL ALEJANDRO CASTAÑEDA</t>
  </si>
  <si>
    <t>acastanieda@ubp.edu.ar</t>
  </si>
  <si>
    <t>AUGUSTO OSCAR BRAVO</t>
  </si>
  <si>
    <t>abravo@ubp.edu.ar</t>
  </si>
  <si>
    <t>CARINA DOLORES OLIVA</t>
  </si>
  <si>
    <t>caroliva@ubp.edu.ar</t>
  </si>
  <si>
    <t>CARLOS JUAREZ CENTENO</t>
  </si>
  <si>
    <t>cjuarezcenteno@gmail.com</t>
  </si>
  <si>
    <t>CARLOS GUILLERMO LIENDO</t>
  </si>
  <si>
    <t>carlosliendo@gmail.com</t>
  </si>
  <si>
    <t>CARLOS HUGO PROSPERI</t>
  </si>
  <si>
    <t>cprosperi@yahoo.com.ar</t>
  </si>
  <si>
    <t>CAROLINA ANDREA ALBERTO</t>
  </si>
  <si>
    <t>caroalberto.ca@gmail.com</t>
  </si>
  <si>
    <t>CESAR ALEJANDRO OSIMANI</t>
  </si>
  <si>
    <t>cosimani@ubp.edu.ar</t>
  </si>
  <si>
    <t>CHRISTOPHER KURT KIESSLING</t>
  </si>
  <si>
    <t>ckiessling@ubp.edu.ar</t>
  </si>
  <si>
    <t>CINTIA DANIELA PERRULLI</t>
  </si>
  <si>
    <t>cinperrulli@gmail.com</t>
  </si>
  <si>
    <t>CLAUDIA ELIZABETH ZALAZAR</t>
  </si>
  <si>
    <t>cursoszalazar@gmail.com</t>
  </si>
  <si>
    <t>CORINA SILVIA LUSQUIÑOS</t>
  </si>
  <si>
    <t>clusquinos@ubp.edu.ar</t>
  </si>
  <si>
    <t>CRISTIAN GABRIEL TERRENO</t>
  </si>
  <si>
    <t>cterreno@hotmail.com</t>
  </si>
  <si>
    <t>CRISTINA CLAUDIA NICASIO</t>
  </si>
  <si>
    <t>cristina.nicasio@gmail.com</t>
  </si>
  <si>
    <t>DANIEL BLANK</t>
  </si>
  <si>
    <t>blankjdaniel@gmail.com</t>
  </si>
  <si>
    <t>DIEGO HERNAN PONS</t>
  </si>
  <si>
    <t>diegopons06@gmail.com</t>
  </si>
  <si>
    <t>EDUARDO ATILIO INGARAMO</t>
  </si>
  <si>
    <t>ingacasa1@gmail.com</t>
  </si>
  <si>
    <t>ESTEBAN FERMIN CONCI</t>
  </si>
  <si>
    <t>esteban.conci@gmail.com</t>
  </si>
  <si>
    <t>EUGENIA ALANIZ</t>
  </si>
  <si>
    <t>ealaniz@ubp.edu.ar</t>
  </si>
  <si>
    <t>FEDERICO JOSÉ ARENA</t>
  </si>
  <si>
    <t>fjarena@gmail.com</t>
  </si>
  <si>
    <t>FERNANDO AMITRANO</t>
  </si>
  <si>
    <t>derechoempresario@yahoo.com.ar</t>
  </si>
  <si>
    <t>FERNANDO PIZZICARI</t>
  </si>
  <si>
    <t>ferpizzicari@hotmail.com</t>
  </si>
  <si>
    <t>GABRIEL GARNERO</t>
  </si>
  <si>
    <t>gabogarnero@gmail.com</t>
  </si>
  <si>
    <t>GABRIELA SPERTINO</t>
  </si>
  <si>
    <t>gabrielaspertino@gmail.com</t>
  </si>
  <si>
    <t>GIULIANA BEATRIZ BELTRAMONE</t>
  </si>
  <si>
    <t>giulib92@hotmail.com</t>
  </si>
  <si>
    <t>GONZALO FIORE VANI</t>
  </si>
  <si>
    <t>gonzalofioreviani@gmail.com</t>
  </si>
  <si>
    <t>GONZALO GABRIEL CARRANZA</t>
  </si>
  <si>
    <t>gonzalocarranza@ubp.edu.ar</t>
  </si>
  <si>
    <t>GUADALUPE ÁLVAREZ</t>
  </si>
  <si>
    <t>arquialvar@hotmail.com</t>
  </si>
  <si>
    <t>HERNAN RODRIGO SANTISO</t>
  </si>
  <si>
    <t>hsantiso@hotmail.com</t>
  </si>
  <si>
    <t>JIMENA GARRO VIDAL</t>
  </si>
  <si>
    <t>jimenagarro@gmail.com</t>
  </si>
  <si>
    <t>JORGE FERNANDO FUSHIMI</t>
  </si>
  <si>
    <t>jffushimi_1@hotmail.com</t>
  </si>
  <si>
    <t>JORGE MAURICIO OVIEDO</t>
  </si>
  <si>
    <t>joroviedo@hotmail.com</t>
  </si>
  <si>
    <t>JOSE LUIS TARICCO</t>
  </si>
  <si>
    <t>jltaricco@hotmail.com</t>
  </si>
  <si>
    <t>JOSÉ ROBERTO CARRIZO</t>
  </si>
  <si>
    <t>rcarrizo@gmail.com</t>
  </si>
  <si>
    <t>JUAN ALBERTO ARGÜELLO</t>
  </si>
  <si>
    <t>juanalbertoarg@gmail.com</t>
  </si>
  <si>
    <t>LORENZO DANIEL BARONE</t>
  </si>
  <si>
    <t>barone.lorenzo@gmail.com</t>
  </si>
  <si>
    <t>LUCAS VANOLI FAUSTINELLI</t>
  </si>
  <si>
    <t>lucas.vanoli@gmail.com</t>
  </si>
  <si>
    <t>LUCIA MOVSESIAN</t>
  </si>
  <si>
    <t>luciamov@gmail.com</t>
  </si>
  <si>
    <t>LUCIANA MABEL DADONE</t>
  </si>
  <si>
    <t>ludadone@yahoo.com.ar</t>
  </si>
  <si>
    <t>MANUEL ANDRES CALDERON MEYNIER</t>
  </si>
  <si>
    <t>mcalderonmeynier@ubp.edu.ar</t>
  </si>
  <si>
    <t>MARIA BEATRIZ KREDE</t>
  </si>
  <si>
    <t>mkrede@hotmail.com</t>
  </si>
  <si>
    <t>MARIANA SCHNEIDER</t>
  </si>
  <si>
    <t>maabschneider@gmail.com</t>
  </si>
  <si>
    <t>MARIA BELEN URQUETA</t>
  </si>
  <si>
    <t>belenurqueta@gmail.com</t>
  </si>
  <si>
    <t>MARIA GABRIELA DIGNANI</t>
  </si>
  <si>
    <t>mdignani@ubp.edu.ar</t>
  </si>
  <si>
    <t>MARIA HELENA SADDI</t>
  </si>
  <si>
    <t>msaddi@ubp.edu.ar</t>
  </si>
  <si>
    <t>MARIA ITATI PAOLETTI</t>
  </si>
  <si>
    <t>profitatipaoletti@gmail.com</t>
  </si>
  <si>
    <t>MARIA LAURA LORENZATTI</t>
  </si>
  <si>
    <t>mlorenzatti@ubp.edu.ar</t>
  </si>
  <si>
    <t>MARIA LUISA BOSSOLASCO</t>
  </si>
  <si>
    <t>mbossolasco@ubp.edu.ar</t>
  </si>
  <si>
    <t>MARÍA MARCELA FARRÉ</t>
  </si>
  <si>
    <t>mfarre@ubp.edu.ar</t>
  </si>
  <si>
    <t xml:space="preserve">MARIA RUIZ JURI </t>
  </si>
  <si>
    <t>mruizjuri@gmail.com</t>
  </si>
  <si>
    <t>MARIELA CAROLINA QUINTÁ</t>
  </si>
  <si>
    <t>cquinta@ubp.edu.ar</t>
  </si>
  <si>
    <t>MARTIN ISMAEL FIRPO</t>
  </si>
  <si>
    <t>firpomar@hotmail.com</t>
  </si>
  <si>
    <t>MARTIN ALEJANDRO SALAMERO</t>
  </si>
  <si>
    <t>martin.salamero@gmail.com</t>
  </si>
  <si>
    <t>MATIAS DANTE BERARDO</t>
  </si>
  <si>
    <t>matidante_berardo@hotmail.com</t>
  </si>
  <si>
    <t>MELISA GISELA MAINA</t>
  </si>
  <si>
    <t>melisa.maina@gmail.com</t>
  </si>
  <si>
    <t>MIRIAM GLADYS LIBORIO</t>
  </si>
  <si>
    <t>miriamliborio@gmail.com</t>
  </si>
  <si>
    <t>NATALIA INES MIMESSI</t>
  </si>
  <si>
    <t>nmimessi@ubp.edu.ar</t>
  </si>
  <si>
    <t>NOEMI LORCA</t>
  </si>
  <si>
    <t>nlorca2@hotmail.com</t>
  </si>
  <si>
    <t>OSCAR LUIS GENCARELLI</t>
  </si>
  <si>
    <t>ogencarelli@ubp.edu.ar</t>
  </si>
  <si>
    <t>PABLO EUGENIO OSHIRO</t>
  </si>
  <si>
    <t>arq.pablooshiro@gmail.com</t>
  </si>
  <si>
    <t>PABLO FERNANDO ALMADA</t>
  </si>
  <si>
    <t>almada1970@yahoo.com.ar</t>
  </si>
  <si>
    <t>PATRICIA ALEJANDRA GARBINO</t>
  </si>
  <si>
    <t>pgarbino@ubp.edu.ar</t>
  </si>
  <si>
    <t>PATRICIA DEBORAH STEIN</t>
  </si>
  <si>
    <t>patristein@hotmail.com</t>
  </si>
  <si>
    <t>PATRICIA ELENA MESSIO</t>
  </si>
  <si>
    <t>patriciamessio@hotmail.com</t>
  </si>
  <si>
    <t>PAOLA ANDREA BARONI</t>
  </si>
  <si>
    <t>paobaroni@yahoo.com.ar</t>
  </si>
  <si>
    <t>PAULA GASTALDI</t>
  </si>
  <si>
    <t>gastaldipau@hotmail.com</t>
  </si>
  <si>
    <t>PRISCILA LISTELLO MOLINERO</t>
  </si>
  <si>
    <t>priscilalimol@gmail.com</t>
  </si>
  <si>
    <t>RAQUEL DEL VALLE ALVAREZ</t>
  </si>
  <si>
    <t>raalvarez@ubp.edu.ar</t>
  </si>
  <si>
    <t>SEBASTIAN CARIGNANO</t>
  </si>
  <si>
    <t>sebastiancarignano@gmail.com</t>
  </si>
  <si>
    <t>SEBASTIAN FERNANDO PERLATI</t>
  </si>
  <si>
    <t>sperlati@gmail.com</t>
  </si>
  <si>
    <t>SEBASTIAN VISOTSKY</t>
  </si>
  <si>
    <t>svisotsky@ubp.edu.ar</t>
  </si>
  <si>
    <t>SHIRLEY DEL C. SAUNDERS</t>
  </si>
  <si>
    <t>shirleysaun@gmail.com</t>
  </si>
  <si>
    <t>SILVINA ANDREA GREZZI</t>
  </si>
  <si>
    <t>sgrezzi@ubp.edu.ar</t>
  </si>
  <si>
    <t>SOFÍA NOE MASSA</t>
  </si>
  <si>
    <t>sofianoemassa@gmail.com</t>
  </si>
  <si>
    <t>SOFÍA PEZZANO</t>
  </si>
  <si>
    <t>pezzanosofia@gmail.com</t>
  </si>
  <si>
    <t>SOLEDAD CORAZZA</t>
  </si>
  <si>
    <t>solecorazza@hotmail.com</t>
  </si>
  <si>
    <t>SUSANA BORGARELLO</t>
  </si>
  <si>
    <t>sb5870@gmail.com</t>
  </si>
  <si>
    <t>VALERIA BEATRIZ MOSCHETTA</t>
  </si>
  <si>
    <t>valeria_moschetta@ubp.edu.ar</t>
  </si>
  <si>
    <t>VICTOR DANIEL MAMONDI</t>
  </si>
  <si>
    <t>vicmam_2000@yahoo.com</t>
  </si>
  <si>
    <t>XIMENA TREJO</t>
  </si>
  <si>
    <t>trejo_ximena@yahoo.com.ar</t>
  </si>
  <si>
    <t>YAMILA MARICEL FERREYRA</t>
  </si>
  <si>
    <t>yamferreyra@ubp.edu.ar</t>
  </si>
  <si>
    <t>Pamela del Valle Caceres</t>
  </si>
  <si>
    <t>pamcaceres@ubp.edu.ar</t>
  </si>
  <si>
    <t>Nestor Pisciotta</t>
  </si>
  <si>
    <t>npisciotta@ubp.edu.ar</t>
  </si>
  <si>
    <t>María Gabriela Dignani</t>
  </si>
  <si>
    <t>Marco Alberto Lorenzatti</t>
  </si>
  <si>
    <t>malorenzatti@ubp.edu.ar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</si>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</sst>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2" borderId="1" xfId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1" applyFont="1" applyBorder="1"/>
    <xf numFmtId="0" fontId="1" fillId="0" borderId="1" xfId="1" applyFont="1" applyBorder="1" applyAlignment="1">
      <alignment horizontal="right"/>
    </xf>
    <xf numFmtId="0" fontId="2" fillId="0" borderId="1" xfId="1" applyBorder="1"/>
    <xf numFmtId="0" fontId="1" fillId="3" borderId="1" xfId="1" applyFont="1" applyFill="1" applyBorder="1"/>
    <xf numFmtId="0" fontId="0" fillId="0" borderId="0" xfId="0" applyNumberFormat="1"/>
  </cellXfs>
  <cellStyles count="2">
    <cellStyle name="Normal" xfId="0" builtinId="0"/>
    <cellStyle name="Normal_Hoja1 2" xfId="1" xr:uid="{AF96C79A-338F-4BAA-8CAD-8AE90F07E810}"/>
  </cellStyles>
  <dxfs count="4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7" xr16:uid="{1DE17185-731C-4B7C-A995-A18A524776E7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1" xr16:uid="{24C267A6-7E2C-425A-B296-54022068CA6C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4AF1A3CE-A19A-4637-9DA1-31BDE6BC3BCD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5" xr16:uid="{F920A4CA-AFA0-44DD-800D-6643D6E7D80E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4" xr16:uid="{5BB7F2F7-368B-4E95-8A97-5C56AFED7D62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3" xr16:uid="{6AF3EA6D-1ACC-4C4D-B7E2-6C0945E966EF}" autoFormatId="16" applyNumberFormats="0" applyBorderFormats="0" applyFontFormats="0" applyPatternFormats="0" applyAlignmentFormats="0" applyWidthHeightFormats="0">
  <queryTableRefresh nextId="9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8" dataBound="0" tableColumnId="7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6" xr16:uid="{AAFBC2D9-C8F6-40A9-845A-EAEFBEB66F9A}" autoFormatId="16" applyNumberFormats="0" applyBorderFormats="0" applyFontFormats="0" applyPatternFormats="0" applyAlignmentFormats="0" applyWidthHeightFormats="0">
  <queryTableRefresh nextId="8" unboundColumnsRight="1">
    <queryTableFields count="7">
      <queryTableField id="1" name="APELLIDO" tableColumnId="1"/>
      <queryTableField id="2" name="NOMBRE" tableColumnId="2"/>
      <queryTableField id="3" name="TIPO TITULO" tableColumnId="3"/>
      <queryTableField id="4" name="TITULO" tableColumnId="4"/>
      <queryTableField id="5" name="INSTITUCION" tableColumnId="5"/>
      <queryTableField id="6" name="AÑO EGRESO" tableColumnId="6"/>
      <queryTableField id="7" dataBound="0" tableColumnId="7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9" xr16:uid="{A75E62CB-09E2-4266-98DD-A3EF004E278D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E4FDBB-311F-4A4F-8F07-BA063200EA5B}" name="LAB_CyD" displayName="LAB_CyD" ref="A1:G28" tableType="queryTable" totalsRowShown="0">
  <autoFilter ref="A1:G28" xr:uid="{13E4FDBB-311F-4A4F-8F07-BA063200EA5B}"/>
  <sortState xmlns:xlrd2="http://schemas.microsoft.com/office/spreadsheetml/2017/richdata2" ref="A2:F28">
    <sortCondition ref="A1:A28"/>
  </sortState>
  <tableColumns count="7">
    <tableColumn id="1" xr3:uid="{7B6F7C39-CC51-420D-A5DB-8C2E7C13F51C}" uniqueName="1" name="APELLIDO" queryTableFieldId="1" dataDxfId="44"/>
    <tableColumn id="2" xr3:uid="{86ABE679-33E8-4566-B6F6-D1EA4AB85516}" uniqueName="2" name="NOMBRE" queryTableFieldId="2" dataDxfId="43"/>
    <tableColumn id="3" xr3:uid="{D3A6002C-7267-4D9E-83B5-5AFA54BB3506}" uniqueName="3" name="TIPO TITULO" queryTableFieldId="3" dataDxfId="42"/>
    <tableColumn id="4" xr3:uid="{803DC701-8F91-4BED-BF59-582607D9327B}" uniqueName="4" name="TITULO" queryTableFieldId="4" dataDxfId="41"/>
    <tableColumn id="5" xr3:uid="{98BC2A8B-0326-4980-B3DE-18E22FBDE6B5}" uniqueName="5" name="INSTITUCION" queryTableFieldId="5" dataDxfId="40"/>
    <tableColumn id="6" xr3:uid="{BA495F65-9751-43DF-9F59-B81B7EFBAB4F}" uniqueName="6" name="AÑO EGRESO" queryTableFieldId="6"/>
    <tableColumn id="7" xr3:uid="{C205DAF0-6333-4F34-BEF5-0C58E67B1795}" uniqueName="7" name="Email" queryTableFieldId="8" dataDxfId="6">
      <calculatedColumnFormula>_xlfn.XLOOKUP(LAB_CyD[[#This Row],[NOMBRE]]&amp;" "&amp;LAB_CyD[[#This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A3E6FFA-B34E-4BBC-8785-142B0FFF0C39}" name="CIADE_ED" displayName="CIADE_ED" ref="A1:G79" tableType="queryTable" totalsRowShown="0">
  <autoFilter ref="A1:G79" xr:uid="{CA3E6FFA-B34E-4BBC-8785-142B0FFF0C39}"/>
  <sortState xmlns:xlrd2="http://schemas.microsoft.com/office/spreadsheetml/2017/richdata2" ref="A2:F79">
    <sortCondition ref="A1:A79"/>
  </sortState>
  <tableColumns count="7">
    <tableColumn id="1" xr3:uid="{B964F2BB-D6A1-4497-A16B-0B82EEE4F8A8}" uniqueName="1" name="APELLIDO" queryTableFieldId="1" dataDxfId="39"/>
    <tableColumn id="2" xr3:uid="{123667C3-057B-4371-A81B-033948784695}" uniqueName="2" name="NOMBRE" queryTableFieldId="2" dataDxfId="38"/>
    <tableColumn id="3" xr3:uid="{4813A527-562F-434E-BD46-C6D7B7FD6A62}" uniqueName="3" name="TIPO TITULO" queryTableFieldId="3" dataDxfId="37"/>
    <tableColumn id="4" xr3:uid="{FE7F132B-4244-4080-BA56-FAC0029361C2}" uniqueName="4" name="TITULO" queryTableFieldId="4" dataDxfId="36"/>
    <tableColumn id="5" xr3:uid="{196BCFE4-DA6E-4B55-A173-60BA3C7E58FA}" uniqueName="5" name="INSTITUCION" queryTableFieldId="5" dataDxfId="35"/>
    <tableColumn id="6" xr3:uid="{86C6F6B4-AE4F-4058-9474-D1ED2E31EFB2}" uniqueName="6" name="AÑO EGRESO" queryTableFieldId="6"/>
    <tableColumn id="7" xr3:uid="{81818BFE-4462-4171-8EE3-CE5176A68613}" uniqueName="7" name="EMAIL" queryTableFieldId="8" dataDxfId="5">
      <calculatedColumnFormula>_xlfn.XLOOKUP(CIADE_ED[[#This Row],[NOMBRE]]&amp;" "&amp;CIADE_ED[[#This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EF6FC6B-C563-444E-BCF5-EBBCDA1DCA34}" name="CIADE_IT" displayName="CIADE_IT" ref="A1:G14" tableType="queryTable" totalsRowShown="0">
  <autoFilter ref="A1:G14" xr:uid="{EEF6FC6B-C563-444E-BCF5-EBBCDA1DCA34}"/>
  <sortState xmlns:xlrd2="http://schemas.microsoft.com/office/spreadsheetml/2017/richdata2" ref="A2:F14">
    <sortCondition ref="A1:A14"/>
  </sortState>
  <tableColumns count="7">
    <tableColumn id="1" xr3:uid="{2E2B590C-2C74-4459-9195-E7D76DF1130E}" uniqueName="1" name="APELLIDO" queryTableFieldId="1" dataDxfId="34"/>
    <tableColumn id="2" xr3:uid="{16A0423C-31EE-4808-8B79-79C5A85A9CCD}" uniqueName="2" name="NOMBRE" queryTableFieldId="2" dataDxfId="33"/>
    <tableColumn id="3" xr3:uid="{69591F77-0296-4588-AD37-75AF9BE111F6}" uniqueName="3" name="TIPO TITULO" queryTableFieldId="3" dataDxfId="32"/>
    <tableColumn id="4" xr3:uid="{29F8607C-813E-443E-AB02-6D5678968A57}" uniqueName="4" name="TITULO" queryTableFieldId="4" dataDxfId="31"/>
    <tableColumn id="5" xr3:uid="{76DC3339-3A56-424A-9C85-BBAEE9EB2BC1}" uniqueName="5" name="INSTITUCION" queryTableFieldId="5" dataDxfId="30"/>
    <tableColumn id="6" xr3:uid="{5D0AA426-9BDC-4C26-9208-3A014AFDFBB0}" uniqueName="6" name="AÑO EGRESO" queryTableFieldId="6"/>
    <tableColumn id="7" xr3:uid="{27562293-6C0A-49F6-8682-D8B9935547DF}" uniqueName="7" name="EMAIL" queryTableFieldId="8" dataDxfId="4">
      <calculatedColumnFormula>_xlfn.XLOOKUP(CIADE_IT[[#This Row],[NOMBRE]]&amp;" "&amp;CIADE_IT[[#This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7D6391C-3A1D-4970-B1BF-C8AFDC8A9F96}" name="IDI_DS" displayName="IDI_DS" ref="A1:G27" tableType="queryTable" totalsRowShown="0">
  <autoFilter ref="A1:G27" xr:uid="{F7D6391C-3A1D-4970-B1BF-C8AFDC8A9F96}"/>
  <sortState xmlns:xlrd2="http://schemas.microsoft.com/office/spreadsheetml/2017/richdata2" ref="A2:F27">
    <sortCondition ref="A1:A27"/>
  </sortState>
  <tableColumns count="7">
    <tableColumn id="1" xr3:uid="{E6B5B6C1-F4B6-42C1-A545-6C0FA655AF84}" uniqueName="1" name="APELLIDO" queryTableFieldId="1" dataDxfId="29"/>
    <tableColumn id="2" xr3:uid="{3141B598-B9F2-43FB-B78F-7ADA49F145E4}" uniqueName="2" name="NOMBRE" queryTableFieldId="2" dataDxfId="28"/>
    <tableColumn id="3" xr3:uid="{9160AF88-CDE5-42A3-BD26-530CA71093AD}" uniqueName="3" name="TIPO TITULO" queryTableFieldId="3" dataDxfId="27"/>
    <tableColumn id="4" xr3:uid="{2B56D72C-ADE6-411C-81CB-BFB35351F872}" uniqueName="4" name="TITULO" queryTableFieldId="4" dataDxfId="26"/>
    <tableColumn id="5" xr3:uid="{81530548-26F0-4FEF-9490-ADA007B5037A}" uniqueName="5" name="INSTITUCION" queryTableFieldId="5" dataDxfId="25"/>
    <tableColumn id="6" xr3:uid="{32F0242F-2757-4F5B-BFB4-0503695EC115}" uniqueName="6" name="AÑO EGRESO" queryTableFieldId="6"/>
    <tableColumn id="7" xr3:uid="{8ADDF2E7-FFF7-4EC0-AF2A-DE5FA2768235}" uniqueName="7" name="EMAIL" queryTableFieldId="8" dataDxfId="3">
      <calculatedColumnFormula>_xlfn.XLOOKUP(IDI_DS[[#This Row],[NOMBRE]]&amp;" "&amp;IDI_DS[[#This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1DA636-157D-42EB-B178-F46A85493611}" name="IDI_CJ" displayName="IDI_CJ" ref="A1:G76" tableType="queryTable" totalsRowShown="0">
  <autoFilter ref="A1:G76" xr:uid="{BB1DA636-157D-42EB-B178-F46A85493611}"/>
  <sortState xmlns:xlrd2="http://schemas.microsoft.com/office/spreadsheetml/2017/richdata2" ref="A2:F76">
    <sortCondition ref="A1:A76"/>
  </sortState>
  <tableColumns count="7">
    <tableColumn id="1" xr3:uid="{FF678D7D-7B43-4573-A4BE-45C0F2A59EFC}" uniqueName="1" name="APELLIDO" queryTableFieldId="1" dataDxfId="24"/>
    <tableColumn id="2" xr3:uid="{5730F8F2-42A0-4F8E-81EC-57F3C0727DC4}" uniqueName="2" name="NOMBRE" queryTableFieldId="2" dataDxfId="23"/>
    <tableColumn id="3" xr3:uid="{7B319335-FE72-4078-B088-D07450F45B90}" uniqueName="3" name="TIPO TITULO" queryTableFieldId="3" dataDxfId="22"/>
    <tableColumn id="4" xr3:uid="{4FF3840C-49BA-48C9-B6CC-21B0015DE559}" uniqueName="4" name="TITULO" queryTableFieldId="4" dataDxfId="21"/>
    <tableColumn id="5" xr3:uid="{8745BD44-A4E9-4263-9ADE-2DE3EFF5B2E1}" uniqueName="5" name="INSTITUCION" queryTableFieldId="5" dataDxfId="20"/>
    <tableColumn id="6" xr3:uid="{EA1B1100-DA92-4FB3-821D-29E3E063A740}" uniqueName="6" name="AÑO EGRESO" queryTableFieldId="6"/>
    <tableColumn id="7" xr3:uid="{06737FD2-5ED0-4A27-A342-1C779CE2BCBC}" uniqueName="7" name="EMAIL" queryTableFieldId="8" dataDxfId="2">
      <calculatedColumnFormula>_xlfn.XLOOKUP(IDI_CJ[[#This Row],[NOMBRE]]&amp;" "&amp;IDI_CJ[[#This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0C3EF9F-CDAE-491B-9778-8FB9AF781F13}" name="CMS" displayName="CMS" ref="A1:G74" tableType="queryTable" totalsRowShown="0">
  <autoFilter ref="A1:G74" xr:uid="{50C3EF9F-CDAE-491B-9778-8FB9AF781F13}"/>
  <sortState xmlns:xlrd2="http://schemas.microsoft.com/office/spreadsheetml/2017/richdata2" ref="A2:F74">
    <sortCondition ref="A1:A74"/>
  </sortState>
  <tableColumns count="7">
    <tableColumn id="1" xr3:uid="{80AC1FC7-2CE9-4470-B223-8C664798A475}" uniqueName="1" name="APELLIDO" queryTableFieldId="1" dataDxfId="19"/>
    <tableColumn id="2" xr3:uid="{5E3D200F-A2EC-4335-83A5-D01440012324}" uniqueName="2" name="NOMBRE" queryTableFieldId="2" dataDxfId="18"/>
    <tableColumn id="3" xr3:uid="{EAAA1B4F-5FD9-4903-A241-80849B17733E}" uniqueName="3" name="TIPO TITULO" queryTableFieldId="3" dataDxfId="17"/>
    <tableColumn id="4" xr3:uid="{417F3F9B-FADE-478E-8360-8C4B7C0BAE2C}" uniqueName="4" name="TITULO" queryTableFieldId="4" dataDxfId="16"/>
    <tableColumn id="5" xr3:uid="{90DE6218-78B0-4B79-AE4A-7FBCF8E72F28}" uniqueName="5" name="INSTITUCION" queryTableFieldId="5" dataDxfId="15"/>
    <tableColumn id="6" xr3:uid="{6617EF25-C0E2-4008-8682-044C046D53B7}" uniqueName="6" name="AÑO EGRESO" queryTableFieldId="6"/>
    <tableColumn id="7" xr3:uid="{4D52A91D-5A23-49BE-95A9-B73D29678193}" uniqueName="7" name="EMAIL" queryTableFieldId="8" dataDxfId="1">
      <calculatedColumnFormula>_xlfn.XLOOKUP(CMS[[#This Row],[NOMBRE]]&amp;" "&amp;CMS[[#This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77B660-3F22-487D-A9F9-77AC84BF2A1A}" name="Indeterminados" displayName="Indeterminados" ref="A1:G67" tableType="queryTable" totalsRowShown="0">
  <autoFilter ref="A1:G67" xr:uid="{E177B660-3F22-487D-A9F9-77AC84BF2A1A}"/>
  <sortState xmlns:xlrd2="http://schemas.microsoft.com/office/spreadsheetml/2017/richdata2" ref="A2:F67">
    <sortCondition ref="A1:A67"/>
  </sortState>
  <tableColumns count="7">
    <tableColumn id="1" xr3:uid="{379D51DA-6204-4CCF-A28A-D5F4B02E8DCA}" uniqueName="1" name="APELLIDO" queryTableFieldId="1" dataDxfId="14"/>
    <tableColumn id="2" xr3:uid="{275812FF-29B4-487E-A2BD-8CE59F59C868}" uniqueName="2" name="NOMBRE" queryTableFieldId="2" dataDxfId="13"/>
    <tableColumn id="3" xr3:uid="{16E8C0B9-638E-4C30-86C5-E8E50ECCC256}" uniqueName="3" name="TIPO TITULO" queryTableFieldId="3" dataDxfId="12"/>
    <tableColumn id="4" xr3:uid="{2260D887-3DF4-4E33-88B3-71AD266638B9}" uniqueName="4" name="TITULO" queryTableFieldId="4" dataDxfId="11"/>
    <tableColumn id="5" xr3:uid="{0167C7A4-335A-4FC7-97DE-7389BF1044C6}" uniqueName="5" name="INSTITUCION" queryTableFieldId="5" dataDxfId="10"/>
    <tableColumn id="6" xr3:uid="{42B5D52C-577E-461A-A3BB-0F57B6EF1FB3}" uniqueName="6" name="AÑO EGRESO" queryTableFieldId="6"/>
    <tableColumn id="7" xr3:uid="{3876D572-72C6-4F84-B2D4-8A7B00F0697F}" uniqueName="7" name="EMAIL" queryTableFieldId="7" dataDxfId="0">
      <calculatedColumnFormula>_xlfn.XLOOKUP(Indeterminados[[#This Row],[NOMBRE]]&amp;" "&amp;Indeterminados[[#This Row],[APELLIDO]],Mails!A:A,Mails!B:B,"")</calculatedColumnFormula>
    </tableColumn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D3F9DEF-A6CF-4097-AECD-8DA6259E22B7}" name="Mail_investigadores_10_4_25_xlsx___Base_Completa_Investigadores__2" displayName="Mail_investigadores_10_4_25_xlsx___Base_Completa_Investigadores__2" ref="A1:B94" tableType="queryTable" totalsRowShown="0" headerRowDxfId="7">
  <autoFilter ref="A1:B94" xr:uid="{0D3F9DEF-A6CF-4097-AECD-8DA6259E22B7}"/>
  <tableColumns count="2">
    <tableColumn id="1" xr3:uid="{3DB7EB3B-F9AD-4E99-8008-C68C19377489}" uniqueName="1" name="Nombre y apellido" queryTableFieldId="1" dataDxfId="9"/>
    <tableColumn id="2" xr3:uid="{7A8EBDC0-F68F-4BB0-BF2F-EFAE05D0FF14}" uniqueName="2" name="Email" queryTableFieldId="2" dataDxfId="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E7184-F1C7-4DB7-AA1F-295AB29B7AEE}">
  <dimension ref="A1:F357"/>
  <sheetViews>
    <sheetView zoomScale="60" zoomScaleNormal="60" workbookViewId="0">
      <pane ySplit="1" topLeftCell="A238" activePane="bottomLeft" state="frozen"/>
      <selection pane="bottomLeft" activeCell="G1" sqref="G1"/>
    </sheetView>
  </sheetViews>
  <sheetFormatPr baseColWidth="10" defaultRowHeight="15" x14ac:dyDescent="0.25"/>
  <cols>
    <col min="1" max="1" width="21.42578125" customWidth="1"/>
    <col min="2" max="2" width="27.5703125" bestFit="1" customWidth="1"/>
    <col min="3" max="3" width="18.7109375" bestFit="1" customWidth="1"/>
    <col min="4" max="4" width="98.7109375" bestFit="1" customWidth="1"/>
    <col min="5" max="5" width="98.42578125" bestFit="1" customWidth="1"/>
    <col min="6" max="6" width="19.140625" bestFit="1" customWidth="1"/>
  </cols>
  <sheetData>
    <row r="1" spans="1:6" s="2" customFormat="1" ht="30" customHeight="1" x14ac:dyDescent="0.25">
      <c r="A1" s="1" t="s">
        <v>0</v>
      </c>
      <c r="B1" s="1" t="s">
        <v>1</v>
      </c>
      <c r="C1" s="1" t="s">
        <v>73</v>
      </c>
      <c r="D1" s="1" t="s">
        <v>74</v>
      </c>
      <c r="E1" s="1" t="s">
        <v>126</v>
      </c>
      <c r="F1" s="1" t="s">
        <v>457</v>
      </c>
    </row>
    <row r="2" spans="1:6" ht="20.100000000000001" customHeight="1" x14ac:dyDescent="0.25">
      <c r="A2" s="3" t="s">
        <v>170</v>
      </c>
      <c r="B2" s="3" t="s">
        <v>171</v>
      </c>
      <c r="C2" s="3" t="s">
        <v>81</v>
      </c>
      <c r="D2" s="3" t="s">
        <v>688</v>
      </c>
      <c r="E2" s="3" t="s">
        <v>689</v>
      </c>
      <c r="F2" s="4">
        <v>2017</v>
      </c>
    </row>
    <row r="3" spans="1:6" ht="20.100000000000001" customHeight="1" x14ac:dyDescent="0.25">
      <c r="A3" s="3" t="s">
        <v>52</v>
      </c>
      <c r="B3" s="3" t="s">
        <v>53</v>
      </c>
      <c r="C3" s="3" t="s">
        <v>79</v>
      </c>
      <c r="D3" s="3" t="s">
        <v>115</v>
      </c>
      <c r="E3" s="3" t="s">
        <v>161</v>
      </c>
      <c r="F3" s="4">
        <v>2003</v>
      </c>
    </row>
    <row r="4" spans="1:6" ht="20.100000000000001" customHeight="1" x14ac:dyDescent="0.25">
      <c r="A4" s="3" t="s">
        <v>52</v>
      </c>
      <c r="B4" s="3" t="s">
        <v>53</v>
      </c>
      <c r="C4" s="3" t="s">
        <v>79</v>
      </c>
      <c r="D4" s="3" t="s">
        <v>690</v>
      </c>
      <c r="E4" s="3" t="s">
        <v>140</v>
      </c>
      <c r="F4" s="4">
        <v>2023</v>
      </c>
    </row>
    <row r="5" spans="1:6" ht="20.100000000000001" customHeight="1" x14ac:dyDescent="0.25">
      <c r="A5" s="3" t="s">
        <v>52</v>
      </c>
      <c r="B5" s="3" t="s">
        <v>53</v>
      </c>
      <c r="C5" s="3" t="s">
        <v>79</v>
      </c>
      <c r="D5" s="3" t="s">
        <v>113</v>
      </c>
      <c r="E5" s="3" t="s">
        <v>159</v>
      </c>
      <c r="F5" s="4">
        <v>2004</v>
      </c>
    </row>
    <row r="6" spans="1:6" ht="20.100000000000001" customHeight="1" x14ac:dyDescent="0.25">
      <c r="A6" s="3" t="s">
        <v>52</v>
      </c>
      <c r="B6" s="3" t="s">
        <v>53</v>
      </c>
      <c r="C6" s="3" t="s">
        <v>79</v>
      </c>
      <c r="D6" s="3" t="s">
        <v>114</v>
      </c>
      <c r="E6" s="3" t="s">
        <v>160</v>
      </c>
      <c r="F6" s="4">
        <v>1997</v>
      </c>
    </row>
    <row r="7" spans="1:6" ht="20.100000000000001" customHeight="1" x14ac:dyDescent="0.25">
      <c r="A7" s="3" t="s">
        <v>458</v>
      </c>
      <c r="B7" s="3" t="s">
        <v>459</v>
      </c>
      <c r="C7" s="3" t="s">
        <v>75</v>
      </c>
      <c r="D7" s="3" t="s">
        <v>460</v>
      </c>
      <c r="E7" s="3" t="s">
        <v>461</v>
      </c>
      <c r="F7" s="4">
        <v>2006</v>
      </c>
    </row>
    <row r="8" spans="1:6" ht="20.100000000000001" customHeight="1" x14ac:dyDescent="0.25">
      <c r="A8" s="3" t="s">
        <v>172</v>
      </c>
      <c r="B8" s="3" t="s">
        <v>173</v>
      </c>
      <c r="C8" s="3" t="s">
        <v>77</v>
      </c>
      <c r="D8" s="3" t="s">
        <v>691</v>
      </c>
      <c r="E8" s="3" t="s">
        <v>692</v>
      </c>
      <c r="F8" s="4">
        <v>2018</v>
      </c>
    </row>
    <row r="9" spans="1:6" ht="20.100000000000001" customHeight="1" x14ac:dyDescent="0.25">
      <c r="A9" s="3" t="s">
        <v>462</v>
      </c>
      <c r="B9" s="3" t="s">
        <v>463</v>
      </c>
      <c r="C9" s="3" t="s">
        <v>81</v>
      </c>
      <c r="D9" s="3" t="s">
        <v>464</v>
      </c>
      <c r="E9" s="3" t="s">
        <v>465</v>
      </c>
      <c r="F9" s="4">
        <v>2012</v>
      </c>
    </row>
    <row r="10" spans="1:6" ht="20.100000000000001" customHeight="1" x14ac:dyDescent="0.25">
      <c r="A10" s="3" t="s">
        <v>174</v>
      </c>
      <c r="B10" s="3" t="s">
        <v>175</v>
      </c>
      <c r="C10" s="3" t="s">
        <v>81</v>
      </c>
      <c r="D10" s="3" t="s">
        <v>693</v>
      </c>
      <c r="E10" s="3" t="s">
        <v>694</v>
      </c>
      <c r="F10" s="5"/>
    </row>
    <row r="11" spans="1:6" ht="20.100000000000001" customHeight="1" x14ac:dyDescent="0.25">
      <c r="A11" s="3" t="s">
        <v>176</v>
      </c>
      <c r="B11" s="3" t="s">
        <v>177</v>
      </c>
      <c r="C11" s="3" t="s">
        <v>81</v>
      </c>
      <c r="D11" s="3" t="s">
        <v>695</v>
      </c>
      <c r="E11" s="3" t="s">
        <v>696</v>
      </c>
      <c r="F11" s="4">
        <v>2016</v>
      </c>
    </row>
    <row r="12" spans="1:6" ht="20.100000000000001" customHeight="1" x14ac:dyDescent="0.25">
      <c r="A12" s="3" t="s">
        <v>176</v>
      </c>
      <c r="B12" s="3" t="s">
        <v>177</v>
      </c>
      <c r="C12" s="3" t="s">
        <v>81</v>
      </c>
      <c r="D12" s="3" t="s">
        <v>697</v>
      </c>
      <c r="E12" s="3" t="s">
        <v>696</v>
      </c>
      <c r="F12" s="4">
        <v>2018</v>
      </c>
    </row>
    <row r="13" spans="1:6" ht="20.100000000000001" customHeight="1" x14ac:dyDescent="0.25">
      <c r="A13" s="3" t="s">
        <v>178</v>
      </c>
      <c r="B13" s="3" t="s">
        <v>179</v>
      </c>
      <c r="C13" s="3" t="s">
        <v>77</v>
      </c>
      <c r="D13" s="3" t="s">
        <v>698</v>
      </c>
      <c r="E13" s="3" t="s">
        <v>469</v>
      </c>
      <c r="F13" s="4">
        <v>2022</v>
      </c>
    </row>
    <row r="14" spans="1:6" ht="20.100000000000001" customHeight="1" x14ac:dyDescent="0.25">
      <c r="A14" s="3" t="s">
        <v>180</v>
      </c>
      <c r="B14" s="3" t="s">
        <v>181</v>
      </c>
      <c r="C14" s="3" t="s">
        <v>79</v>
      </c>
      <c r="D14" s="3" t="s">
        <v>699</v>
      </c>
      <c r="E14" s="3" t="s">
        <v>700</v>
      </c>
      <c r="F14" s="4">
        <v>2021</v>
      </c>
    </row>
    <row r="15" spans="1:6" ht="20.100000000000001" customHeight="1" x14ac:dyDescent="0.25">
      <c r="A15" s="3" t="s">
        <v>466</v>
      </c>
      <c r="B15" s="3" t="s">
        <v>467</v>
      </c>
      <c r="C15" s="3" t="s">
        <v>75</v>
      </c>
      <c r="D15" s="3" t="s">
        <v>468</v>
      </c>
      <c r="E15" s="3" t="s">
        <v>469</v>
      </c>
      <c r="F15" s="5"/>
    </row>
    <row r="16" spans="1:6" ht="20.100000000000001" customHeight="1" x14ac:dyDescent="0.25">
      <c r="A16" s="3" t="s">
        <v>2</v>
      </c>
      <c r="B16" s="3" t="s">
        <v>3</v>
      </c>
      <c r="C16" s="3" t="s">
        <v>77</v>
      </c>
      <c r="D16" s="3" t="s">
        <v>701</v>
      </c>
      <c r="E16" s="3" t="s">
        <v>702</v>
      </c>
      <c r="F16" s="4">
        <v>1988</v>
      </c>
    </row>
    <row r="17" spans="1:6" ht="20.100000000000001" customHeight="1" x14ac:dyDescent="0.25">
      <c r="A17" s="3" t="s">
        <v>2</v>
      </c>
      <c r="B17" s="3" t="s">
        <v>3</v>
      </c>
      <c r="C17" s="3" t="s">
        <v>81</v>
      </c>
      <c r="D17" s="3" t="s">
        <v>703</v>
      </c>
      <c r="E17" s="3" t="s">
        <v>469</v>
      </c>
      <c r="F17" s="4">
        <v>1996</v>
      </c>
    </row>
    <row r="18" spans="1:6" ht="20.100000000000001" customHeight="1" x14ac:dyDescent="0.25">
      <c r="A18" s="3" t="s">
        <v>2</v>
      </c>
      <c r="B18" s="3" t="s">
        <v>3</v>
      </c>
      <c r="C18" s="3" t="s">
        <v>79</v>
      </c>
      <c r="D18" s="3" t="s">
        <v>704</v>
      </c>
      <c r="E18" s="3" t="s">
        <v>705</v>
      </c>
      <c r="F18" s="4">
        <v>2004</v>
      </c>
    </row>
    <row r="19" spans="1:6" ht="20.100000000000001" customHeight="1" x14ac:dyDescent="0.25">
      <c r="A19" s="3" t="s">
        <v>2</v>
      </c>
      <c r="B19" s="3" t="s">
        <v>3</v>
      </c>
      <c r="C19" s="3" t="s">
        <v>75</v>
      </c>
      <c r="D19" s="3" t="s">
        <v>76</v>
      </c>
      <c r="E19" s="3" t="s">
        <v>127</v>
      </c>
      <c r="F19" s="4">
        <v>1998</v>
      </c>
    </row>
    <row r="20" spans="1:6" ht="20.100000000000001" customHeight="1" x14ac:dyDescent="0.25">
      <c r="A20" s="3" t="s">
        <v>10</v>
      </c>
      <c r="B20" s="3" t="s">
        <v>11</v>
      </c>
      <c r="C20" s="3" t="s">
        <v>77</v>
      </c>
      <c r="D20" s="3" t="s">
        <v>706</v>
      </c>
      <c r="E20" s="3" t="s">
        <v>469</v>
      </c>
      <c r="F20" s="4">
        <v>2003</v>
      </c>
    </row>
    <row r="21" spans="1:6" ht="20.100000000000001" customHeight="1" x14ac:dyDescent="0.25">
      <c r="A21" s="3" t="s">
        <v>10</v>
      </c>
      <c r="B21" s="3" t="s">
        <v>11</v>
      </c>
      <c r="C21" s="3" t="s">
        <v>77</v>
      </c>
      <c r="D21" s="3" t="s">
        <v>85</v>
      </c>
      <c r="E21" s="3" t="s">
        <v>132</v>
      </c>
      <c r="F21" s="4">
        <v>2016</v>
      </c>
    </row>
    <row r="22" spans="1:6" ht="20.100000000000001" customHeight="1" x14ac:dyDescent="0.25">
      <c r="A22" s="3" t="s">
        <v>10</v>
      </c>
      <c r="B22" s="3" t="s">
        <v>11</v>
      </c>
      <c r="C22" s="3" t="s">
        <v>81</v>
      </c>
      <c r="D22" s="3" t="s">
        <v>86</v>
      </c>
      <c r="E22" s="3" t="s">
        <v>133</v>
      </c>
      <c r="F22" s="4">
        <v>2000</v>
      </c>
    </row>
    <row r="23" spans="1:6" ht="20.100000000000001" customHeight="1" x14ac:dyDescent="0.25">
      <c r="A23" s="3" t="s">
        <v>10</v>
      </c>
      <c r="B23" s="3" t="s">
        <v>11</v>
      </c>
      <c r="C23" s="3" t="s">
        <v>79</v>
      </c>
      <c r="D23" s="3" t="s">
        <v>707</v>
      </c>
      <c r="E23" s="3" t="s">
        <v>679</v>
      </c>
      <c r="F23" s="4">
        <v>2018</v>
      </c>
    </row>
    <row r="24" spans="1:6" ht="20.100000000000001" customHeight="1" x14ac:dyDescent="0.25">
      <c r="A24" s="3" t="s">
        <v>10</v>
      </c>
      <c r="B24" s="3" t="s">
        <v>11</v>
      </c>
      <c r="C24" s="3" t="s">
        <v>75</v>
      </c>
      <c r="D24" s="3" t="s">
        <v>87</v>
      </c>
      <c r="E24" s="3" t="s">
        <v>134</v>
      </c>
      <c r="F24" s="4">
        <v>1998</v>
      </c>
    </row>
    <row r="25" spans="1:6" ht="20.100000000000001" customHeight="1" x14ac:dyDescent="0.25">
      <c r="A25" s="3" t="s">
        <v>182</v>
      </c>
      <c r="B25" s="3" t="s">
        <v>183</v>
      </c>
      <c r="C25" s="3" t="s">
        <v>81</v>
      </c>
      <c r="D25" s="3" t="s">
        <v>708</v>
      </c>
      <c r="E25" s="3" t="s">
        <v>709</v>
      </c>
      <c r="F25" s="4">
        <v>2004</v>
      </c>
    </row>
    <row r="26" spans="1:6" ht="20.100000000000001" customHeight="1" x14ac:dyDescent="0.25">
      <c r="A26" s="3" t="s">
        <v>184</v>
      </c>
      <c r="B26" s="3" t="s">
        <v>185</v>
      </c>
      <c r="C26" s="3" t="s">
        <v>81</v>
      </c>
      <c r="D26" s="3" t="s">
        <v>693</v>
      </c>
      <c r="E26" s="3" t="s">
        <v>710</v>
      </c>
      <c r="F26" s="4">
        <v>2016</v>
      </c>
    </row>
    <row r="27" spans="1:6" ht="20.100000000000001" customHeight="1" x14ac:dyDescent="0.25">
      <c r="A27" s="3" t="s">
        <v>186</v>
      </c>
      <c r="B27" s="3" t="s">
        <v>187</v>
      </c>
      <c r="C27" s="3" t="s">
        <v>81</v>
      </c>
      <c r="D27" s="3" t="s">
        <v>711</v>
      </c>
      <c r="E27" s="3" t="s">
        <v>709</v>
      </c>
      <c r="F27" s="4">
        <v>2001</v>
      </c>
    </row>
    <row r="28" spans="1:6" ht="20.100000000000001" customHeight="1" x14ac:dyDescent="0.25">
      <c r="A28" s="3" t="s">
        <v>186</v>
      </c>
      <c r="B28" s="3" t="s">
        <v>187</v>
      </c>
      <c r="C28" s="3" t="s">
        <v>79</v>
      </c>
      <c r="D28" s="3" t="s">
        <v>712</v>
      </c>
      <c r="E28" s="3" t="s">
        <v>705</v>
      </c>
      <c r="F28" s="5"/>
    </row>
    <row r="29" spans="1:6" ht="20.100000000000001" customHeight="1" x14ac:dyDescent="0.25">
      <c r="A29" s="3" t="s">
        <v>188</v>
      </c>
      <c r="B29" s="3" t="s">
        <v>189</v>
      </c>
      <c r="C29" s="3" t="s">
        <v>77</v>
      </c>
      <c r="D29" s="3" t="s">
        <v>713</v>
      </c>
      <c r="E29" s="3" t="s">
        <v>714</v>
      </c>
      <c r="F29" s="4">
        <v>2016</v>
      </c>
    </row>
    <row r="30" spans="1:6" ht="20.100000000000001" customHeight="1" x14ac:dyDescent="0.25">
      <c r="A30" s="3" t="s">
        <v>188</v>
      </c>
      <c r="B30" s="3" t="s">
        <v>189</v>
      </c>
      <c r="C30" s="3" t="s">
        <v>81</v>
      </c>
      <c r="D30" s="3" t="s">
        <v>715</v>
      </c>
      <c r="E30" s="3" t="s">
        <v>716</v>
      </c>
      <c r="F30" s="4">
        <v>2012</v>
      </c>
    </row>
    <row r="31" spans="1:6" ht="20.100000000000001" customHeight="1" x14ac:dyDescent="0.25">
      <c r="A31" s="3" t="s">
        <v>190</v>
      </c>
      <c r="B31" s="3" t="s">
        <v>191</v>
      </c>
      <c r="C31" s="3" t="s">
        <v>77</v>
      </c>
      <c r="D31" s="3" t="s">
        <v>717</v>
      </c>
      <c r="E31" s="3" t="s">
        <v>718</v>
      </c>
      <c r="F31" s="4">
        <v>2019</v>
      </c>
    </row>
    <row r="32" spans="1:6" ht="20.100000000000001" customHeight="1" x14ac:dyDescent="0.25">
      <c r="A32" s="3" t="s">
        <v>192</v>
      </c>
      <c r="B32" s="3" t="s">
        <v>193</v>
      </c>
      <c r="C32" s="3" t="s">
        <v>81</v>
      </c>
      <c r="D32" s="3" t="s">
        <v>708</v>
      </c>
      <c r="E32" s="3" t="s">
        <v>709</v>
      </c>
      <c r="F32" s="4">
        <v>2001</v>
      </c>
    </row>
    <row r="33" spans="1:6" ht="20.100000000000001" customHeight="1" x14ac:dyDescent="0.25">
      <c r="A33" s="3" t="s">
        <v>192</v>
      </c>
      <c r="B33" s="3" t="s">
        <v>193</v>
      </c>
      <c r="C33" s="3" t="s">
        <v>79</v>
      </c>
      <c r="D33" s="3" t="s">
        <v>719</v>
      </c>
      <c r="E33" s="3" t="s">
        <v>720</v>
      </c>
      <c r="F33" s="4">
        <v>2005</v>
      </c>
    </row>
    <row r="34" spans="1:6" ht="20.100000000000001" customHeight="1" x14ac:dyDescent="0.25">
      <c r="A34" s="3" t="s">
        <v>192</v>
      </c>
      <c r="B34" s="3" t="s">
        <v>193</v>
      </c>
      <c r="C34" s="3" t="s">
        <v>79</v>
      </c>
      <c r="D34" s="3" t="s">
        <v>704</v>
      </c>
      <c r="E34" s="3" t="s">
        <v>705</v>
      </c>
      <c r="F34" s="4">
        <v>2004</v>
      </c>
    </row>
    <row r="35" spans="1:6" ht="20.100000000000001" customHeight="1" x14ac:dyDescent="0.25">
      <c r="A35" s="3" t="s">
        <v>194</v>
      </c>
      <c r="B35" s="3" t="s">
        <v>195</v>
      </c>
      <c r="C35" s="3" t="s">
        <v>81</v>
      </c>
      <c r="D35" s="3" t="s">
        <v>708</v>
      </c>
      <c r="E35" s="3" t="s">
        <v>709</v>
      </c>
      <c r="F35" s="4">
        <v>2000</v>
      </c>
    </row>
    <row r="36" spans="1:6" ht="20.100000000000001" customHeight="1" x14ac:dyDescent="0.25">
      <c r="A36" s="3" t="s">
        <v>196</v>
      </c>
      <c r="B36" s="3" t="s">
        <v>197</v>
      </c>
      <c r="C36" s="3" t="s">
        <v>79</v>
      </c>
      <c r="D36" s="3" t="s">
        <v>704</v>
      </c>
      <c r="E36" s="3" t="s">
        <v>705</v>
      </c>
      <c r="F36" s="4">
        <v>2003</v>
      </c>
    </row>
    <row r="37" spans="1:6" ht="20.100000000000001" customHeight="1" x14ac:dyDescent="0.25">
      <c r="A37" s="3" t="s">
        <v>198</v>
      </c>
      <c r="B37" s="3" t="s">
        <v>199</v>
      </c>
      <c r="C37" s="3" t="s">
        <v>79</v>
      </c>
      <c r="D37" s="3" t="s">
        <v>721</v>
      </c>
      <c r="E37" s="3" t="s">
        <v>722</v>
      </c>
      <c r="F37" s="4">
        <v>2021</v>
      </c>
    </row>
    <row r="38" spans="1:6" ht="20.100000000000001" customHeight="1" x14ac:dyDescent="0.25">
      <c r="A38" s="3" t="s">
        <v>200</v>
      </c>
      <c r="B38" s="3" t="s">
        <v>201</v>
      </c>
      <c r="C38" s="3" t="s">
        <v>77</v>
      </c>
      <c r="D38" s="3" t="s">
        <v>723</v>
      </c>
      <c r="E38" s="3" t="s">
        <v>169</v>
      </c>
      <c r="F38" s="4">
        <v>2016</v>
      </c>
    </row>
    <row r="39" spans="1:6" ht="20.100000000000001" customHeight="1" x14ac:dyDescent="0.25">
      <c r="A39" s="3" t="s">
        <v>200</v>
      </c>
      <c r="B39" s="3" t="s">
        <v>201</v>
      </c>
      <c r="C39" s="3" t="s">
        <v>81</v>
      </c>
      <c r="D39" s="3" t="s">
        <v>724</v>
      </c>
      <c r="E39" s="3" t="s">
        <v>169</v>
      </c>
      <c r="F39" s="4">
        <v>2018</v>
      </c>
    </row>
    <row r="40" spans="1:6" ht="20.100000000000001" customHeight="1" x14ac:dyDescent="0.25">
      <c r="A40" s="3" t="s">
        <v>200</v>
      </c>
      <c r="B40" s="3" t="s">
        <v>201</v>
      </c>
      <c r="C40" s="3" t="s">
        <v>81</v>
      </c>
      <c r="D40" s="3" t="s">
        <v>725</v>
      </c>
      <c r="E40" s="3" t="s">
        <v>133</v>
      </c>
      <c r="F40" s="4">
        <v>2012</v>
      </c>
    </row>
    <row r="41" spans="1:6" ht="20.100000000000001" customHeight="1" x14ac:dyDescent="0.25">
      <c r="A41" s="3" t="s">
        <v>202</v>
      </c>
      <c r="B41" s="3" t="s">
        <v>203</v>
      </c>
      <c r="C41" s="3" t="s">
        <v>81</v>
      </c>
      <c r="D41" s="3" t="s">
        <v>726</v>
      </c>
      <c r="E41" s="3" t="s">
        <v>165</v>
      </c>
      <c r="F41" s="4">
        <v>2011</v>
      </c>
    </row>
    <row r="42" spans="1:6" ht="20.100000000000001" customHeight="1" x14ac:dyDescent="0.25">
      <c r="A42" s="3" t="s">
        <v>50</v>
      </c>
      <c r="B42" s="3" t="s">
        <v>51</v>
      </c>
      <c r="C42" s="3" t="s">
        <v>79</v>
      </c>
      <c r="D42" s="3" t="s">
        <v>727</v>
      </c>
      <c r="E42" s="3" t="s">
        <v>683</v>
      </c>
      <c r="F42" s="5"/>
    </row>
    <row r="43" spans="1:6" ht="20.100000000000001" customHeight="1" x14ac:dyDescent="0.25">
      <c r="A43" s="3" t="s">
        <v>50</v>
      </c>
      <c r="B43" s="3" t="s">
        <v>51</v>
      </c>
      <c r="C43" s="3" t="s">
        <v>79</v>
      </c>
      <c r="D43" s="3" t="s">
        <v>112</v>
      </c>
      <c r="E43" s="3" t="s">
        <v>158</v>
      </c>
      <c r="F43" s="5"/>
    </row>
    <row r="44" spans="1:6" ht="20.100000000000001" customHeight="1" x14ac:dyDescent="0.25">
      <c r="A44" s="3" t="s">
        <v>26</v>
      </c>
      <c r="B44" s="3" t="s">
        <v>27</v>
      </c>
      <c r="C44" s="3" t="s">
        <v>77</v>
      </c>
      <c r="D44" s="3" t="s">
        <v>97</v>
      </c>
      <c r="E44" s="3" t="s">
        <v>143</v>
      </c>
      <c r="F44" s="4">
        <v>2014</v>
      </c>
    </row>
    <row r="45" spans="1:6" ht="20.100000000000001" customHeight="1" x14ac:dyDescent="0.25">
      <c r="A45" s="3" t="s">
        <v>26</v>
      </c>
      <c r="B45" s="3" t="s">
        <v>27</v>
      </c>
      <c r="C45" s="3" t="s">
        <v>81</v>
      </c>
      <c r="D45" s="3" t="s">
        <v>728</v>
      </c>
      <c r="E45" s="3" t="s">
        <v>729</v>
      </c>
      <c r="F45" s="4">
        <v>2006</v>
      </c>
    </row>
    <row r="46" spans="1:6" ht="20.100000000000001" customHeight="1" x14ac:dyDescent="0.25">
      <c r="A46" s="3" t="s">
        <v>26</v>
      </c>
      <c r="B46" s="3" t="s">
        <v>27</v>
      </c>
      <c r="C46" s="3" t="s">
        <v>79</v>
      </c>
      <c r="D46" s="3" t="s">
        <v>96</v>
      </c>
      <c r="E46" s="3" t="s">
        <v>143</v>
      </c>
      <c r="F46" s="5"/>
    </row>
    <row r="47" spans="1:6" ht="20.100000000000001" customHeight="1" x14ac:dyDescent="0.25">
      <c r="A47" s="3" t="s">
        <v>26</v>
      </c>
      <c r="B47" s="3" t="s">
        <v>27</v>
      </c>
      <c r="C47" s="3" t="s">
        <v>79</v>
      </c>
      <c r="D47" s="3" t="s">
        <v>95</v>
      </c>
      <c r="E47" s="3" t="s">
        <v>142</v>
      </c>
      <c r="F47" s="4">
        <v>2005</v>
      </c>
    </row>
    <row r="48" spans="1:6" ht="20.100000000000001" customHeight="1" x14ac:dyDescent="0.25">
      <c r="A48" s="3" t="s">
        <v>204</v>
      </c>
      <c r="B48" s="3" t="s">
        <v>205</v>
      </c>
      <c r="C48" s="3" t="s">
        <v>81</v>
      </c>
      <c r="D48" s="3" t="s">
        <v>730</v>
      </c>
      <c r="E48" s="3" t="s">
        <v>469</v>
      </c>
      <c r="F48" s="4">
        <v>2006</v>
      </c>
    </row>
    <row r="49" spans="1:6" ht="20.100000000000001" customHeight="1" x14ac:dyDescent="0.25">
      <c r="A49" s="3" t="s">
        <v>206</v>
      </c>
      <c r="B49" s="3" t="s">
        <v>207</v>
      </c>
      <c r="C49" s="3" t="s">
        <v>79</v>
      </c>
      <c r="D49" s="3" t="s">
        <v>731</v>
      </c>
      <c r="E49" s="3" t="s">
        <v>169</v>
      </c>
      <c r="F49" s="5"/>
    </row>
    <row r="50" spans="1:6" ht="20.100000000000001" customHeight="1" x14ac:dyDescent="0.25">
      <c r="A50" s="3" t="s">
        <v>208</v>
      </c>
      <c r="B50" s="3" t="s">
        <v>209</v>
      </c>
      <c r="C50" s="3" t="s">
        <v>81</v>
      </c>
      <c r="D50" s="3" t="s">
        <v>708</v>
      </c>
      <c r="E50" s="3" t="s">
        <v>709</v>
      </c>
      <c r="F50" s="4">
        <v>2000</v>
      </c>
    </row>
    <row r="51" spans="1:6" ht="20.100000000000001" customHeight="1" x14ac:dyDescent="0.25">
      <c r="A51" s="3" t="s">
        <v>208</v>
      </c>
      <c r="B51" s="3" t="s">
        <v>209</v>
      </c>
      <c r="C51" s="3" t="s">
        <v>79</v>
      </c>
      <c r="D51" s="3" t="s">
        <v>704</v>
      </c>
      <c r="E51" s="3" t="s">
        <v>705</v>
      </c>
      <c r="F51" s="4">
        <v>2003</v>
      </c>
    </row>
    <row r="52" spans="1:6" ht="20.100000000000001" customHeight="1" x14ac:dyDescent="0.25">
      <c r="A52" s="3" t="s">
        <v>470</v>
      </c>
      <c r="B52" s="3" t="s">
        <v>471</v>
      </c>
      <c r="C52" s="3" t="s">
        <v>81</v>
      </c>
      <c r="D52" s="3" t="s">
        <v>472</v>
      </c>
      <c r="E52" s="3" t="s">
        <v>473</v>
      </c>
      <c r="F52" s="4">
        <v>2005</v>
      </c>
    </row>
    <row r="53" spans="1:6" ht="20.100000000000001" customHeight="1" x14ac:dyDescent="0.25">
      <c r="A53" s="3" t="s">
        <v>470</v>
      </c>
      <c r="B53" s="3" t="s">
        <v>471</v>
      </c>
      <c r="C53" s="3" t="s">
        <v>81</v>
      </c>
      <c r="D53" s="3" t="s">
        <v>474</v>
      </c>
      <c r="E53" s="3" t="s">
        <v>475</v>
      </c>
      <c r="F53" s="4">
        <v>2004</v>
      </c>
    </row>
    <row r="54" spans="1:6" ht="20.100000000000001" customHeight="1" x14ac:dyDescent="0.25">
      <c r="A54" s="3" t="s">
        <v>470</v>
      </c>
      <c r="B54" s="3" t="s">
        <v>471</v>
      </c>
      <c r="C54" s="3" t="s">
        <v>81</v>
      </c>
      <c r="D54" s="3" t="s">
        <v>476</v>
      </c>
      <c r="E54" s="3" t="s">
        <v>477</v>
      </c>
      <c r="F54" s="4">
        <v>2007</v>
      </c>
    </row>
    <row r="55" spans="1:6" ht="20.100000000000001" customHeight="1" x14ac:dyDescent="0.25">
      <c r="A55" s="3" t="s">
        <v>470</v>
      </c>
      <c r="B55" s="3" t="s">
        <v>471</v>
      </c>
      <c r="C55" s="3" t="s">
        <v>81</v>
      </c>
      <c r="D55" s="3" t="s">
        <v>478</v>
      </c>
      <c r="E55" s="3" t="s">
        <v>473</v>
      </c>
      <c r="F55" s="4">
        <v>2006</v>
      </c>
    </row>
    <row r="56" spans="1:6" ht="20.100000000000001" customHeight="1" x14ac:dyDescent="0.25">
      <c r="A56" s="3" t="s">
        <v>479</v>
      </c>
      <c r="B56" s="3" t="s">
        <v>480</v>
      </c>
      <c r="C56" s="3" t="s">
        <v>81</v>
      </c>
      <c r="D56" s="3" t="s">
        <v>481</v>
      </c>
      <c r="E56" s="3" t="s">
        <v>140</v>
      </c>
      <c r="F56" s="4">
        <v>2008</v>
      </c>
    </row>
    <row r="57" spans="1:6" ht="20.100000000000001" customHeight="1" x14ac:dyDescent="0.25">
      <c r="A57" s="3" t="s">
        <v>210</v>
      </c>
      <c r="B57" s="3" t="s">
        <v>211</v>
      </c>
      <c r="C57" s="3" t="s">
        <v>79</v>
      </c>
      <c r="D57" s="3" t="s">
        <v>732</v>
      </c>
      <c r="E57" s="3" t="s">
        <v>733</v>
      </c>
      <c r="F57" s="4">
        <v>2015</v>
      </c>
    </row>
    <row r="58" spans="1:6" ht="20.100000000000001" customHeight="1" x14ac:dyDescent="0.25">
      <c r="A58" s="3" t="s">
        <v>4</v>
      </c>
      <c r="B58" s="3" t="s">
        <v>5</v>
      </c>
      <c r="C58" s="3" t="s">
        <v>77</v>
      </c>
      <c r="D58" s="3" t="s">
        <v>723</v>
      </c>
      <c r="E58" s="3" t="s">
        <v>469</v>
      </c>
      <c r="F58" s="4">
        <v>1995</v>
      </c>
    </row>
    <row r="59" spans="1:6" ht="20.100000000000001" customHeight="1" x14ac:dyDescent="0.25">
      <c r="A59" s="3" t="s">
        <v>4</v>
      </c>
      <c r="B59" s="3" t="s">
        <v>5</v>
      </c>
      <c r="C59" s="3" t="s">
        <v>77</v>
      </c>
      <c r="D59" s="3" t="s">
        <v>78</v>
      </c>
      <c r="E59" s="3" t="s">
        <v>128</v>
      </c>
      <c r="F59" s="5"/>
    </row>
    <row r="60" spans="1:6" ht="20.100000000000001" customHeight="1" x14ac:dyDescent="0.25">
      <c r="A60" s="3" t="s">
        <v>212</v>
      </c>
      <c r="B60" s="3" t="s">
        <v>213</v>
      </c>
      <c r="C60" s="3" t="s">
        <v>81</v>
      </c>
      <c r="D60" s="3" t="s">
        <v>734</v>
      </c>
      <c r="E60" s="3" t="s">
        <v>735</v>
      </c>
      <c r="F60" s="4">
        <v>2013</v>
      </c>
    </row>
    <row r="61" spans="1:6" ht="20.100000000000001" customHeight="1" x14ac:dyDescent="0.25">
      <c r="A61" s="3" t="s">
        <v>482</v>
      </c>
      <c r="B61" s="3" t="s">
        <v>483</v>
      </c>
      <c r="C61" s="3" t="s">
        <v>75</v>
      </c>
      <c r="D61" s="3" t="s">
        <v>484</v>
      </c>
      <c r="E61" s="3" t="s">
        <v>469</v>
      </c>
      <c r="F61" s="4">
        <v>2010</v>
      </c>
    </row>
    <row r="62" spans="1:6" ht="20.100000000000001" customHeight="1" x14ac:dyDescent="0.25">
      <c r="A62" s="3" t="s">
        <v>485</v>
      </c>
      <c r="B62" s="3" t="s">
        <v>486</v>
      </c>
      <c r="C62" s="3" t="s">
        <v>81</v>
      </c>
      <c r="D62" s="3" t="s">
        <v>487</v>
      </c>
      <c r="E62" s="3" t="s">
        <v>133</v>
      </c>
      <c r="F62" s="4">
        <v>2012</v>
      </c>
    </row>
    <row r="63" spans="1:6" ht="20.100000000000001" customHeight="1" x14ac:dyDescent="0.25">
      <c r="A63" s="3" t="s">
        <v>214</v>
      </c>
      <c r="B63" s="3" t="s">
        <v>215</v>
      </c>
      <c r="C63" s="3" t="s">
        <v>79</v>
      </c>
      <c r="D63" s="3" t="s">
        <v>736</v>
      </c>
      <c r="E63" s="3" t="s">
        <v>469</v>
      </c>
      <c r="F63" s="4">
        <v>2019</v>
      </c>
    </row>
    <row r="64" spans="1:6" ht="20.100000000000001" customHeight="1" x14ac:dyDescent="0.25">
      <c r="A64" s="3" t="s">
        <v>216</v>
      </c>
      <c r="B64" s="3" t="s">
        <v>217</v>
      </c>
      <c r="C64" s="3" t="s">
        <v>79</v>
      </c>
      <c r="D64" s="3" t="s">
        <v>737</v>
      </c>
      <c r="E64" s="3" t="s">
        <v>133</v>
      </c>
      <c r="F64" s="4">
        <v>2018</v>
      </c>
    </row>
    <row r="65" spans="1:6" ht="20.100000000000001" customHeight="1" x14ac:dyDescent="0.25">
      <c r="A65" s="3" t="s">
        <v>488</v>
      </c>
      <c r="B65" s="3" t="s">
        <v>489</v>
      </c>
      <c r="C65" s="3" t="s">
        <v>79</v>
      </c>
      <c r="D65" s="3" t="s">
        <v>490</v>
      </c>
      <c r="E65" s="3" t="s">
        <v>491</v>
      </c>
      <c r="F65" s="4">
        <v>2008</v>
      </c>
    </row>
    <row r="66" spans="1:6" ht="20.100000000000001" customHeight="1" x14ac:dyDescent="0.25">
      <c r="A66" s="3" t="s">
        <v>218</v>
      </c>
      <c r="B66" s="3" t="s">
        <v>219</v>
      </c>
      <c r="C66" s="3" t="s">
        <v>79</v>
      </c>
      <c r="D66" s="3" t="s">
        <v>738</v>
      </c>
      <c r="E66" s="3" t="s">
        <v>133</v>
      </c>
      <c r="F66" s="4">
        <v>2019</v>
      </c>
    </row>
    <row r="67" spans="1:6" ht="20.100000000000001" customHeight="1" x14ac:dyDescent="0.25">
      <c r="A67" s="3" t="s">
        <v>220</v>
      </c>
      <c r="B67" s="3" t="s">
        <v>221</v>
      </c>
      <c r="C67" s="3" t="s">
        <v>81</v>
      </c>
      <c r="D67" s="3" t="s">
        <v>739</v>
      </c>
      <c r="E67" s="3" t="s">
        <v>469</v>
      </c>
      <c r="F67" s="4">
        <v>1993</v>
      </c>
    </row>
    <row r="68" spans="1:6" ht="20.100000000000001" customHeight="1" x14ac:dyDescent="0.25">
      <c r="A68" s="3" t="s">
        <v>222</v>
      </c>
      <c r="B68" s="3" t="s">
        <v>223</v>
      </c>
      <c r="C68" s="3" t="s">
        <v>79</v>
      </c>
      <c r="D68" s="3" t="s">
        <v>740</v>
      </c>
      <c r="E68" s="3" t="s">
        <v>741</v>
      </c>
      <c r="F68" s="4">
        <v>1996</v>
      </c>
    </row>
    <row r="69" spans="1:6" ht="20.100000000000001" customHeight="1" x14ac:dyDescent="0.25">
      <c r="A69" s="3" t="s">
        <v>492</v>
      </c>
      <c r="B69" s="3" t="s">
        <v>493</v>
      </c>
      <c r="C69" s="3" t="s">
        <v>81</v>
      </c>
      <c r="D69" s="3" t="s">
        <v>494</v>
      </c>
      <c r="E69" s="3" t="s">
        <v>495</v>
      </c>
      <c r="F69" s="4">
        <v>2000</v>
      </c>
    </row>
    <row r="70" spans="1:6" ht="20.100000000000001" customHeight="1" x14ac:dyDescent="0.25">
      <c r="A70" s="3" t="s">
        <v>492</v>
      </c>
      <c r="B70" s="3" t="s">
        <v>493</v>
      </c>
      <c r="C70" s="3" t="s">
        <v>79</v>
      </c>
      <c r="D70" s="3" t="s">
        <v>496</v>
      </c>
      <c r="E70" s="3" t="s">
        <v>497</v>
      </c>
      <c r="F70" s="4">
        <v>2002</v>
      </c>
    </row>
    <row r="71" spans="1:6" ht="20.100000000000001" customHeight="1" x14ac:dyDescent="0.25">
      <c r="A71" s="3" t="s">
        <v>224</v>
      </c>
      <c r="B71" s="3" t="s">
        <v>225</v>
      </c>
      <c r="C71" s="3" t="s">
        <v>81</v>
      </c>
      <c r="D71" s="3" t="s">
        <v>742</v>
      </c>
      <c r="E71" s="3" t="s">
        <v>743</v>
      </c>
      <c r="F71" s="4">
        <v>2012</v>
      </c>
    </row>
    <row r="72" spans="1:6" ht="20.100000000000001" customHeight="1" x14ac:dyDescent="0.25">
      <c r="A72" s="3" t="s">
        <v>226</v>
      </c>
      <c r="B72" s="3" t="s">
        <v>227</v>
      </c>
      <c r="C72" s="3" t="s">
        <v>79</v>
      </c>
      <c r="D72" s="3" t="s">
        <v>744</v>
      </c>
      <c r="E72" s="3" t="s">
        <v>745</v>
      </c>
      <c r="F72" s="4">
        <v>2017</v>
      </c>
    </row>
    <row r="73" spans="1:6" ht="20.100000000000001" customHeight="1" x14ac:dyDescent="0.25">
      <c r="A73" s="3" t="s">
        <v>228</v>
      </c>
      <c r="B73" s="3" t="s">
        <v>229</v>
      </c>
      <c r="C73" s="3" t="s">
        <v>81</v>
      </c>
      <c r="D73" s="3" t="s">
        <v>746</v>
      </c>
      <c r="E73" s="3" t="s">
        <v>663</v>
      </c>
      <c r="F73" s="4">
        <v>2016</v>
      </c>
    </row>
    <row r="74" spans="1:6" ht="20.100000000000001" customHeight="1" x14ac:dyDescent="0.25">
      <c r="A74" s="3" t="s">
        <v>230</v>
      </c>
      <c r="B74" s="3" t="s">
        <v>231</v>
      </c>
      <c r="C74" s="3" t="s">
        <v>79</v>
      </c>
      <c r="D74" s="6" t="s">
        <v>747</v>
      </c>
      <c r="E74" s="3" t="s">
        <v>152</v>
      </c>
      <c r="F74" s="5"/>
    </row>
    <row r="75" spans="1:6" ht="20.100000000000001" customHeight="1" x14ac:dyDescent="0.25">
      <c r="A75" s="3" t="s">
        <v>232</v>
      </c>
      <c r="B75" s="3" t="s">
        <v>233</v>
      </c>
      <c r="C75" s="3" t="s">
        <v>81</v>
      </c>
      <c r="D75" s="3" t="s">
        <v>748</v>
      </c>
      <c r="E75" s="3" t="s">
        <v>749</v>
      </c>
      <c r="F75" s="4">
        <v>2013</v>
      </c>
    </row>
    <row r="76" spans="1:6" ht="20.100000000000001" customHeight="1" x14ac:dyDescent="0.25">
      <c r="A76" s="3" t="s">
        <v>498</v>
      </c>
      <c r="B76" s="3" t="s">
        <v>499</v>
      </c>
      <c r="C76" s="3" t="s">
        <v>81</v>
      </c>
      <c r="D76" s="3" t="s">
        <v>500</v>
      </c>
      <c r="E76" s="3" t="s">
        <v>501</v>
      </c>
      <c r="F76" s="4">
        <v>1998</v>
      </c>
    </row>
    <row r="77" spans="1:6" ht="20.100000000000001" customHeight="1" x14ac:dyDescent="0.25">
      <c r="A77" s="3" t="s">
        <v>234</v>
      </c>
      <c r="B77" s="3" t="s">
        <v>235</v>
      </c>
      <c r="C77" s="3" t="s">
        <v>77</v>
      </c>
      <c r="D77" s="3" t="s">
        <v>750</v>
      </c>
      <c r="E77" s="3" t="s">
        <v>663</v>
      </c>
      <c r="F77" s="4">
        <v>2019</v>
      </c>
    </row>
    <row r="78" spans="1:6" ht="20.100000000000001" customHeight="1" x14ac:dyDescent="0.25">
      <c r="A78" s="3" t="s">
        <v>502</v>
      </c>
      <c r="B78" s="3" t="s">
        <v>503</v>
      </c>
      <c r="C78" s="3" t="s">
        <v>79</v>
      </c>
      <c r="D78" s="3" t="s">
        <v>100</v>
      </c>
      <c r="E78" s="3" t="s">
        <v>504</v>
      </c>
      <c r="F78" s="4">
        <v>2016</v>
      </c>
    </row>
    <row r="79" spans="1:6" ht="20.100000000000001" customHeight="1" x14ac:dyDescent="0.25">
      <c r="A79" s="3" t="s">
        <v>236</v>
      </c>
      <c r="B79" s="3" t="s">
        <v>237</v>
      </c>
      <c r="C79" s="3" t="s">
        <v>79</v>
      </c>
      <c r="D79" s="3" t="s">
        <v>751</v>
      </c>
      <c r="E79" s="3" t="s">
        <v>705</v>
      </c>
      <c r="F79" s="4">
        <v>2003</v>
      </c>
    </row>
    <row r="80" spans="1:6" ht="20.100000000000001" customHeight="1" x14ac:dyDescent="0.25">
      <c r="A80" s="3" t="s">
        <v>238</v>
      </c>
      <c r="B80" s="3" t="s">
        <v>239</v>
      </c>
      <c r="C80" s="3" t="s">
        <v>79</v>
      </c>
      <c r="D80" s="3" t="s">
        <v>752</v>
      </c>
      <c r="E80" s="3" t="s">
        <v>753</v>
      </c>
      <c r="F80" s="4">
        <v>2008</v>
      </c>
    </row>
    <row r="81" spans="1:6" ht="20.100000000000001" customHeight="1" x14ac:dyDescent="0.25">
      <c r="A81" s="3" t="s">
        <v>240</v>
      </c>
      <c r="B81" s="3" t="s">
        <v>241</v>
      </c>
      <c r="C81" s="3" t="s">
        <v>81</v>
      </c>
      <c r="D81" s="3" t="s">
        <v>693</v>
      </c>
      <c r="E81" s="3" t="s">
        <v>694</v>
      </c>
      <c r="F81" s="4">
        <v>2015</v>
      </c>
    </row>
    <row r="82" spans="1:6" ht="20.100000000000001" customHeight="1" x14ac:dyDescent="0.25">
      <c r="A82" s="3" t="s">
        <v>242</v>
      </c>
      <c r="B82" s="3" t="s">
        <v>243</v>
      </c>
      <c r="C82" s="3" t="s">
        <v>81</v>
      </c>
      <c r="D82" s="3" t="s">
        <v>754</v>
      </c>
      <c r="E82" s="3" t="s">
        <v>755</v>
      </c>
      <c r="F82" s="4">
        <v>2008</v>
      </c>
    </row>
    <row r="83" spans="1:6" ht="20.100000000000001" customHeight="1" x14ac:dyDescent="0.25">
      <c r="A83" s="3" t="s">
        <v>244</v>
      </c>
      <c r="B83" s="3" t="s">
        <v>245</v>
      </c>
      <c r="C83" s="3" t="s">
        <v>81</v>
      </c>
      <c r="D83" s="3" t="s">
        <v>75</v>
      </c>
      <c r="E83" s="3" t="s">
        <v>694</v>
      </c>
      <c r="F83" s="4">
        <v>2014</v>
      </c>
    </row>
    <row r="84" spans="1:6" ht="20.100000000000001" customHeight="1" x14ac:dyDescent="0.25">
      <c r="A84" s="3" t="s">
        <v>505</v>
      </c>
      <c r="B84" s="3" t="s">
        <v>506</v>
      </c>
      <c r="C84" s="3" t="s">
        <v>77</v>
      </c>
      <c r="D84" s="3" t="s">
        <v>507</v>
      </c>
      <c r="E84" s="3" t="s">
        <v>508</v>
      </c>
      <c r="F84" s="4">
        <v>2016</v>
      </c>
    </row>
    <row r="85" spans="1:6" ht="20.100000000000001" customHeight="1" x14ac:dyDescent="0.25">
      <c r="A85" s="3" t="s">
        <v>505</v>
      </c>
      <c r="B85" s="3" t="s">
        <v>506</v>
      </c>
      <c r="C85" s="3" t="s">
        <v>79</v>
      </c>
      <c r="D85" s="3" t="s">
        <v>509</v>
      </c>
      <c r="E85" s="3" t="s">
        <v>510</v>
      </c>
      <c r="F85" s="4">
        <v>2013</v>
      </c>
    </row>
    <row r="86" spans="1:6" ht="20.100000000000001" customHeight="1" x14ac:dyDescent="0.25">
      <c r="A86" s="3" t="s">
        <v>505</v>
      </c>
      <c r="B86" s="3" t="s">
        <v>506</v>
      </c>
      <c r="C86" s="3" t="s">
        <v>79</v>
      </c>
      <c r="D86" s="3" t="s">
        <v>511</v>
      </c>
      <c r="E86" s="3" t="s">
        <v>510</v>
      </c>
      <c r="F86" s="4">
        <v>2012</v>
      </c>
    </row>
    <row r="87" spans="1:6" ht="20.100000000000001" customHeight="1" x14ac:dyDescent="0.25">
      <c r="A87" s="3" t="s">
        <v>246</v>
      </c>
      <c r="B87" s="3" t="s">
        <v>247</v>
      </c>
      <c r="C87" s="3" t="s">
        <v>77</v>
      </c>
      <c r="D87" s="3" t="s">
        <v>756</v>
      </c>
      <c r="E87" s="3" t="s">
        <v>169</v>
      </c>
      <c r="F87" s="4">
        <v>2015</v>
      </c>
    </row>
    <row r="88" spans="1:6" ht="20.100000000000001" customHeight="1" x14ac:dyDescent="0.25">
      <c r="A88" s="3" t="s">
        <v>246</v>
      </c>
      <c r="B88" s="3" t="s">
        <v>247</v>
      </c>
      <c r="C88" s="3" t="s">
        <v>81</v>
      </c>
      <c r="D88" s="3" t="s">
        <v>757</v>
      </c>
      <c r="E88" s="3" t="s">
        <v>169</v>
      </c>
      <c r="F88" s="4">
        <v>2006</v>
      </c>
    </row>
    <row r="89" spans="1:6" ht="20.100000000000001" customHeight="1" x14ac:dyDescent="0.25">
      <c r="A89" s="3" t="s">
        <v>512</v>
      </c>
      <c r="B89" s="3" t="s">
        <v>513</v>
      </c>
      <c r="C89" s="3" t="s">
        <v>81</v>
      </c>
      <c r="D89" s="3" t="s">
        <v>514</v>
      </c>
      <c r="E89" s="3" t="s">
        <v>515</v>
      </c>
      <c r="F89" s="5"/>
    </row>
    <row r="90" spans="1:6" ht="20.100000000000001" customHeight="1" x14ac:dyDescent="0.25">
      <c r="A90" s="3" t="s">
        <v>516</v>
      </c>
      <c r="B90" s="3" t="s">
        <v>517</v>
      </c>
      <c r="C90" s="3" t="s">
        <v>81</v>
      </c>
      <c r="D90" s="3" t="s">
        <v>518</v>
      </c>
      <c r="E90" s="3" t="s">
        <v>155</v>
      </c>
      <c r="F90" s="4">
        <v>2000</v>
      </c>
    </row>
    <row r="91" spans="1:6" ht="20.100000000000001" customHeight="1" x14ac:dyDescent="0.25">
      <c r="A91" s="3" t="s">
        <v>519</v>
      </c>
      <c r="B91" s="3" t="s">
        <v>520</v>
      </c>
      <c r="C91" s="3" t="s">
        <v>79</v>
      </c>
      <c r="D91" s="3" t="s">
        <v>521</v>
      </c>
      <c r="E91" s="3" t="s">
        <v>522</v>
      </c>
      <c r="F91" s="4">
        <v>2002</v>
      </c>
    </row>
    <row r="92" spans="1:6" ht="20.100000000000001" customHeight="1" x14ac:dyDescent="0.25">
      <c r="A92" s="3" t="s">
        <v>248</v>
      </c>
      <c r="B92" s="3" t="s">
        <v>249</v>
      </c>
      <c r="C92" s="3" t="s">
        <v>81</v>
      </c>
      <c r="D92" s="3" t="s">
        <v>758</v>
      </c>
      <c r="E92" s="3" t="s">
        <v>696</v>
      </c>
      <c r="F92" s="4">
        <v>2011</v>
      </c>
    </row>
    <row r="93" spans="1:6" ht="20.100000000000001" customHeight="1" x14ac:dyDescent="0.25">
      <c r="A93" s="3" t="s">
        <v>250</v>
      </c>
      <c r="B93" s="3" t="s">
        <v>251</v>
      </c>
      <c r="C93" s="3" t="s">
        <v>81</v>
      </c>
      <c r="D93" s="3" t="s">
        <v>759</v>
      </c>
      <c r="E93" s="3" t="s">
        <v>760</v>
      </c>
      <c r="F93" s="4">
        <v>2003</v>
      </c>
    </row>
    <row r="94" spans="1:6" ht="20.100000000000001" customHeight="1" x14ac:dyDescent="0.25">
      <c r="A94" s="3" t="s">
        <v>250</v>
      </c>
      <c r="B94" s="3" t="s">
        <v>523</v>
      </c>
      <c r="C94" s="3" t="s">
        <v>81</v>
      </c>
      <c r="D94" s="3" t="s">
        <v>524</v>
      </c>
      <c r="E94" s="3" t="s">
        <v>525</v>
      </c>
      <c r="F94" s="4">
        <v>2014</v>
      </c>
    </row>
    <row r="95" spans="1:6" ht="20.100000000000001" customHeight="1" x14ac:dyDescent="0.25">
      <c r="A95" s="3" t="s">
        <v>526</v>
      </c>
      <c r="B95" s="3" t="s">
        <v>527</v>
      </c>
      <c r="C95" s="3" t="s">
        <v>81</v>
      </c>
      <c r="D95" s="3" t="s">
        <v>528</v>
      </c>
      <c r="E95" s="3" t="s">
        <v>529</v>
      </c>
      <c r="F95" s="4">
        <v>2009</v>
      </c>
    </row>
    <row r="96" spans="1:6" ht="20.100000000000001" customHeight="1" x14ac:dyDescent="0.25">
      <c r="A96" s="3" t="s">
        <v>526</v>
      </c>
      <c r="B96" s="3" t="s">
        <v>527</v>
      </c>
      <c r="C96" s="3" t="s">
        <v>79</v>
      </c>
      <c r="D96" s="3" t="s">
        <v>530</v>
      </c>
      <c r="E96" s="3" t="s">
        <v>531</v>
      </c>
      <c r="F96" s="4">
        <v>1998</v>
      </c>
    </row>
    <row r="97" spans="1:6" ht="20.100000000000001" customHeight="1" x14ac:dyDescent="0.25">
      <c r="A97" s="3" t="s">
        <v>532</v>
      </c>
      <c r="B97" s="3" t="s">
        <v>533</v>
      </c>
      <c r="C97" s="3" t="s">
        <v>75</v>
      </c>
      <c r="D97" s="3" t="s">
        <v>534</v>
      </c>
      <c r="E97" s="3" t="s">
        <v>165</v>
      </c>
      <c r="F97" s="4">
        <v>2023</v>
      </c>
    </row>
    <row r="98" spans="1:6" ht="20.100000000000001" customHeight="1" x14ac:dyDescent="0.25">
      <c r="A98" s="3" t="s">
        <v>535</v>
      </c>
      <c r="B98" s="3" t="s">
        <v>536</v>
      </c>
      <c r="C98" s="3" t="s">
        <v>79</v>
      </c>
      <c r="D98" s="3" t="s">
        <v>537</v>
      </c>
      <c r="E98" s="3" t="s">
        <v>538</v>
      </c>
      <c r="F98" s="4">
        <v>2017</v>
      </c>
    </row>
    <row r="99" spans="1:6" ht="20.100000000000001" customHeight="1" x14ac:dyDescent="0.25">
      <c r="A99" s="3" t="s">
        <v>252</v>
      </c>
      <c r="B99" s="3" t="s">
        <v>253</v>
      </c>
      <c r="C99" s="3" t="s">
        <v>81</v>
      </c>
      <c r="D99" s="3" t="s">
        <v>761</v>
      </c>
      <c r="E99" s="3" t="s">
        <v>762</v>
      </c>
      <c r="F99" s="4">
        <v>2019</v>
      </c>
    </row>
    <row r="100" spans="1:6" ht="20.100000000000001" customHeight="1" x14ac:dyDescent="0.25">
      <c r="A100" s="3" t="s">
        <v>12</v>
      </c>
      <c r="B100" s="3" t="s">
        <v>13</v>
      </c>
      <c r="C100" s="3" t="s">
        <v>81</v>
      </c>
      <c r="D100" s="3" t="s">
        <v>708</v>
      </c>
      <c r="E100" s="3" t="s">
        <v>709</v>
      </c>
      <c r="F100" s="4">
        <v>2000</v>
      </c>
    </row>
    <row r="101" spans="1:6" ht="20.100000000000001" customHeight="1" x14ac:dyDescent="0.25">
      <c r="A101" s="3" t="s">
        <v>12</v>
      </c>
      <c r="B101" s="3" t="s">
        <v>13</v>
      </c>
      <c r="C101" s="3" t="s">
        <v>81</v>
      </c>
      <c r="D101" s="3" t="s">
        <v>88</v>
      </c>
      <c r="E101" s="3" t="s">
        <v>135</v>
      </c>
      <c r="F101" s="4">
        <v>2011</v>
      </c>
    </row>
    <row r="102" spans="1:6" ht="20.100000000000001" customHeight="1" x14ac:dyDescent="0.25">
      <c r="A102" s="3" t="s">
        <v>12</v>
      </c>
      <c r="B102" s="3" t="s">
        <v>13</v>
      </c>
      <c r="C102" s="3" t="s">
        <v>79</v>
      </c>
      <c r="D102" s="3" t="s">
        <v>704</v>
      </c>
      <c r="E102" s="3" t="s">
        <v>705</v>
      </c>
      <c r="F102" s="4">
        <v>2003</v>
      </c>
    </row>
    <row r="103" spans="1:6" ht="20.100000000000001" customHeight="1" x14ac:dyDescent="0.25">
      <c r="A103" s="3" t="s">
        <v>254</v>
      </c>
      <c r="B103" s="3" t="s">
        <v>255</v>
      </c>
      <c r="C103" s="3" t="s">
        <v>81</v>
      </c>
      <c r="D103" s="3" t="s">
        <v>708</v>
      </c>
      <c r="E103" s="3" t="s">
        <v>709</v>
      </c>
      <c r="F103" s="4">
        <v>2001</v>
      </c>
    </row>
    <row r="104" spans="1:6" ht="20.100000000000001" customHeight="1" x14ac:dyDescent="0.25">
      <c r="A104" s="3" t="s">
        <v>254</v>
      </c>
      <c r="B104" s="3" t="s">
        <v>255</v>
      </c>
      <c r="C104" s="3" t="s">
        <v>79</v>
      </c>
      <c r="D104" s="3" t="s">
        <v>704</v>
      </c>
      <c r="E104" s="3" t="s">
        <v>705</v>
      </c>
      <c r="F104" s="5"/>
    </row>
    <row r="105" spans="1:6" ht="20.100000000000001" customHeight="1" x14ac:dyDescent="0.25">
      <c r="A105" s="3" t="s">
        <v>256</v>
      </c>
      <c r="B105" s="3" t="s">
        <v>257</v>
      </c>
      <c r="C105" s="3" t="s">
        <v>79</v>
      </c>
      <c r="D105" s="3" t="s">
        <v>704</v>
      </c>
      <c r="E105" s="3" t="s">
        <v>705</v>
      </c>
      <c r="F105" s="4">
        <v>2003</v>
      </c>
    </row>
    <row r="106" spans="1:6" ht="20.100000000000001" customHeight="1" x14ac:dyDescent="0.25">
      <c r="A106" s="3" t="s">
        <v>258</v>
      </c>
      <c r="B106" s="3" t="s">
        <v>259</v>
      </c>
      <c r="C106" s="3" t="s">
        <v>77</v>
      </c>
      <c r="D106" s="3" t="s">
        <v>723</v>
      </c>
      <c r="E106" s="3" t="s">
        <v>469</v>
      </c>
      <c r="F106" s="4">
        <v>2006</v>
      </c>
    </row>
    <row r="107" spans="1:6" ht="20.100000000000001" customHeight="1" x14ac:dyDescent="0.25">
      <c r="A107" s="3" t="s">
        <v>260</v>
      </c>
      <c r="B107" s="3" t="s">
        <v>261</v>
      </c>
      <c r="C107" s="3" t="s">
        <v>81</v>
      </c>
      <c r="D107" s="3" t="s">
        <v>763</v>
      </c>
      <c r="E107" s="3" t="s">
        <v>469</v>
      </c>
      <c r="F107" s="4">
        <v>2015</v>
      </c>
    </row>
    <row r="108" spans="1:6" ht="20.100000000000001" customHeight="1" x14ac:dyDescent="0.25">
      <c r="A108" s="3" t="s">
        <v>262</v>
      </c>
      <c r="B108" s="3" t="s">
        <v>62</v>
      </c>
      <c r="C108" s="3" t="s">
        <v>81</v>
      </c>
      <c r="D108" s="3" t="s">
        <v>764</v>
      </c>
      <c r="E108" s="3" t="s">
        <v>765</v>
      </c>
      <c r="F108" s="4">
        <v>2013</v>
      </c>
    </row>
    <row r="109" spans="1:6" ht="20.100000000000001" customHeight="1" x14ac:dyDescent="0.25">
      <c r="A109" s="3" t="s">
        <v>539</v>
      </c>
      <c r="B109" s="3" t="s">
        <v>540</v>
      </c>
      <c r="C109" s="3" t="s">
        <v>81</v>
      </c>
      <c r="D109" s="3" t="s">
        <v>541</v>
      </c>
      <c r="E109" s="3" t="s">
        <v>542</v>
      </c>
      <c r="F109" s="4">
        <v>1998</v>
      </c>
    </row>
    <row r="110" spans="1:6" ht="20.100000000000001" customHeight="1" x14ac:dyDescent="0.25">
      <c r="A110" s="3" t="s">
        <v>539</v>
      </c>
      <c r="B110" s="3" t="s">
        <v>540</v>
      </c>
      <c r="C110" s="3" t="s">
        <v>81</v>
      </c>
      <c r="D110" s="3" t="s">
        <v>543</v>
      </c>
      <c r="E110" s="3" t="s">
        <v>544</v>
      </c>
      <c r="F110" s="4">
        <v>1996</v>
      </c>
    </row>
    <row r="111" spans="1:6" ht="20.100000000000001" customHeight="1" x14ac:dyDescent="0.25">
      <c r="A111" s="3" t="s">
        <v>545</v>
      </c>
      <c r="B111" s="3" t="s">
        <v>546</v>
      </c>
      <c r="C111" s="3" t="s">
        <v>77</v>
      </c>
      <c r="D111" s="3" t="s">
        <v>547</v>
      </c>
      <c r="E111" s="3" t="s">
        <v>548</v>
      </c>
      <c r="F111" s="4">
        <v>2001</v>
      </c>
    </row>
    <row r="112" spans="1:6" ht="20.100000000000001" customHeight="1" x14ac:dyDescent="0.25">
      <c r="A112" s="3" t="s">
        <v>263</v>
      </c>
      <c r="B112" s="3" t="s">
        <v>264</v>
      </c>
      <c r="C112" s="3" t="s">
        <v>81</v>
      </c>
      <c r="D112" s="3" t="s">
        <v>766</v>
      </c>
      <c r="E112" s="3" t="s">
        <v>767</v>
      </c>
      <c r="F112" s="4">
        <v>2011</v>
      </c>
    </row>
    <row r="113" spans="1:6" ht="20.100000000000001" customHeight="1" x14ac:dyDescent="0.25">
      <c r="A113" s="3" t="s">
        <v>265</v>
      </c>
      <c r="B113" s="3" t="s">
        <v>266</v>
      </c>
      <c r="C113" s="3" t="s">
        <v>79</v>
      </c>
      <c r="D113" s="3" t="s">
        <v>768</v>
      </c>
      <c r="E113" s="3" t="s">
        <v>755</v>
      </c>
      <c r="F113" s="4">
        <v>2013</v>
      </c>
    </row>
    <row r="114" spans="1:6" ht="20.100000000000001" customHeight="1" x14ac:dyDescent="0.25">
      <c r="A114" s="3" t="s">
        <v>267</v>
      </c>
      <c r="B114" s="3" t="s">
        <v>268</v>
      </c>
      <c r="C114" s="3" t="s">
        <v>79</v>
      </c>
      <c r="D114" s="3" t="s">
        <v>769</v>
      </c>
      <c r="E114" s="3" t="s">
        <v>770</v>
      </c>
      <c r="F114" s="4">
        <v>2005</v>
      </c>
    </row>
    <row r="115" spans="1:6" ht="20.100000000000001" customHeight="1" x14ac:dyDescent="0.25">
      <c r="A115" s="3" t="s">
        <v>28</v>
      </c>
      <c r="B115" s="3" t="s">
        <v>29</v>
      </c>
      <c r="C115" s="3" t="s">
        <v>77</v>
      </c>
      <c r="D115" s="6" t="s">
        <v>771</v>
      </c>
      <c r="E115" s="3" t="s">
        <v>772</v>
      </c>
      <c r="F115" s="4">
        <v>1994</v>
      </c>
    </row>
    <row r="116" spans="1:6" ht="20.100000000000001" customHeight="1" x14ac:dyDescent="0.25">
      <c r="A116" s="3" t="s">
        <v>28</v>
      </c>
      <c r="B116" s="3" t="s">
        <v>29</v>
      </c>
      <c r="C116" s="3" t="s">
        <v>81</v>
      </c>
      <c r="D116" s="3" t="s">
        <v>99</v>
      </c>
      <c r="E116" s="3" t="s">
        <v>145</v>
      </c>
      <c r="F116" s="4">
        <v>1989</v>
      </c>
    </row>
    <row r="117" spans="1:6" ht="20.100000000000001" customHeight="1" x14ac:dyDescent="0.25">
      <c r="A117" s="3" t="s">
        <v>28</v>
      </c>
      <c r="B117" s="3" t="s">
        <v>29</v>
      </c>
      <c r="C117" s="3" t="s">
        <v>81</v>
      </c>
      <c r="D117" s="3" t="s">
        <v>98</v>
      </c>
      <c r="E117" s="3" t="s">
        <v>144</v>
      </c>
      <c r="F117" s="4">
        <v>1991</v>
      </c>
    </row>
    <row r="118" spans="1:6" ht="20.100000000000001" customHeight="1" x14ac:dyDescent="0.25">
      <c r="A118" s="3" t="s">
        <v>269</v>
      </c>
      <c r="B118" s="3" t="s">
        <v>270</v>
      </c>
      <c r="C118" s="3" t="s">
        <v>81</v>
      </c>
      <c r="D118" s="3" t="s">
        <v>708</v>
      </c>
      <c r="E118" s="3" t="s">
        <v>709</v>
      </c>
      <c r="F118" s="4">
        <v>1999</v>
      </c>
    </row>
    <row r="119" spans="1:6" ht="20.100000000000001" customHeight="1" x14ac:dyDescent="0.25">
      <c r="A119" s="3" t="s">
        <v>269</v>
      </c>
      <c r="B119" s="3" t="s">
        <v>270</v>
      </c>
      <c r="C119" s="3" t="s">
        <v>79</v>
      </c>
      <c r="D119" s="3" t="s">
        <v>704</v>
      </c>
      <c r="E119" s="3" t="s">
        <v>705</v>
      </c>
      <c r="F119" s="4">
        <v>2003</v>
      </c>
    </row>
    <row r="120" spans="1:6" ht="20.100000000000001" customHeight="1" x14ac:dyDescent="0.25">
      <c r="A120" s="3" t="s">
        <v>271</v>
      </c>
      <c r="B120" s="3" t="s">
        <v>272</v>
      </c>
      <c r="C120" s="3" t="s">
        <v>81</v>
      </c>
      <c r="D120" s="3" t="s">
        <v>708</v>
      </c>
      <c r="E120" s="3" t="s">
        <v>773</v>
      </c>
      <c r="F120" s="4">
        <v>2000</v>
      </c>
    </row>
    <row r="121" spans="1:6" ht="20.100000000000001" customHeight="1" x14ac:dyDescent="0.25">
      <c r="A121" s="3" t="s">
        <v>271</v>
      </c>
      <c r="B121" s="3" t="s">
        <v>273</v>
      </c>
      <c r="C121" s="3" t="s">
        <v>77</v>
      </c>
      <c r="D121" s="3" t="s">
        <v>698</v>
      </c>
      <c r="E121" s="3" t="s">
        <v>469</v>
      </c>
      <c r="F121" s="4">
        <v>2018</v>
      </c>
    </row>
    <row r="122" spans="1:6" ht="20.100000000000001" customHeight="1" x14ac:dyDescent="0.25">
      <c r="A122" s="3" t="s">
        <v>274</v>
      </c>
      <c r="B122" s="3" t="s">
        <v>275</v>
      </c>
      <c r="C122" s="3" t="s">
        <v>77</v>
      </c>
      <c r="D122" s="3" t="s">
        <v>774</v>
      </c>
      <c r="E122" s="3" t="s">
        <v>469</v>
      </c>
      <c r="F122" s="4">
        <v>1992</v>
      </c>
    </row>
    <row r="123" spans="1:6" ht="20.100000000000001" customHeight="1" x14ac:dyDescent="0.25">
      <c r="A123" s="3" t="s">
        <v>274</v>
      </c>
      <c r="B123" s="3" t="s">
        <v>275</v>
      </c>
      <c r="C123" s="3" t="s">
        <v>81</v>
      </c>
      <c r="D123" s="3" t="s">
        <v>775</v>
      </c>
      <c r="E123" s="3" t="s">
        <v>776</v>
      </c>
      <c r="F123" s="4">
        <v>2017</v>
      </c>
    </row>
    <row r="124" spans="1:6" ht="20.100000000000001" customHeight="1" x14ac:dyDescent="0.25">
      <c r="A124" s="3" t="s">
        <v>276</v>
      </c>
      <c r="B124" s="3" t="s">
        <v>277</v>
      </c>
      <c r="C124" s="3" t="s">
        <v>79</v>
      </c>
      <c r="D124" s="3" t="s">
        <v>704</v>
      </c>
      <c r="E124" s="3" t="s">
        <v>705</v>
      </c>
      <c r="F124" s="4">
        <v>2003</v>
      </c>
    </row>
    <row r="125" spans="1:6" ht="20.100000000000001" customHeight="1" x14ac:dyDescent="0.25">
      <c r="A125" s="3" t="s">
        <v>278</v>
      </c>
      <c r="B125" s="3" t="s">
        <v>279</v>
      </c>
      <c r="C125" s="3" t="s">
        <v>81</v>
      </c>
      <c r="D125" s="3" t="s">
        <v>777</v>
      </c>
      <c r="E125" s="3" t="s">
        <v>755</v>
      </c>
      <c r="F125" s="4">
        <v>2017</v>
      </c>
    </row>
    <row r="126" spans="1:6" ht="20.100000000000001" customHeight="1" x14ac:dyDescent="0.25">
      <c r="A126" s="3" t="s">
        <v>549</v>
      </c>
      <c r="B126" s="3" t="s">
        <v>550</v>
      </c>
      <c r="C126" s="3" t="s">
        <v>77</v>
      </c>
      <c r="D126" s="3" t="s">
        <v>551</v>
      </c>
      <c r="E126" s="3" t="s">
        <v>552</v>
      </c>
      <c r="F126" s="4">
        <v>2002</v>
      </c>
    </row>
    <row r="127" spans="1:6" ht="20.100000000000001" customHeight="1" x14ac:dyDescent="0.25">
      <c r="A127" s="3" t="s">
        <v>549</v>
      </c>
      <c r="B127" s="3" t="s">
        <v>550</v>
      </c>
      <c r="C127" s="3" t="s">
        <v>79</v>
      </c>
      <c r="D127" s="3" t="s">
        <v>553</v>
      </c>
      <c r="E127" s="3" t="s">
        <v>554</v>
      </c>
      <c r="F127" s="4">
        <v>1994</v>
      </c>
    </row>
    <row r="128" spans="1:6" ht="20.100000000000001" customHeight="1" x14ac:dyDescent="0.25">
      <c r="A128" s="3" t="s">
        <v>549</v>
      </c>
      <c r="B128" s="3" t="s">
        <v>550</v>
      </c>
      <c r="C128" s="3" t="s">
        <v>75</v>
      </c>
      <c r="D128" s="3" t="s">
        <v>555</v>
      </c>
      <c r="E128" s="3" t="s">
        <v>556</v>
      </c>
      <c r="F128" s="4">
        <v>2013</v>
      </c>
    </row>
    <row r="129" spans="1:6" ht="20.100000000000001" customHeight="1" x14ac:dyDescent="0.25">
      <c r="A129" s="3" t="s">
        <v>24</v>
      </c>
      <c r="B129" s="3" t="s">
        <v>25</v>
      </c>
      <c r="C129" s="3" t="s">
        <v>77</v>
      </c>
      <c r="D129" s="3" t="s">
        <v>723</v>
      </c>
      <c r="E129" s="3" t="s">
        <v>469</v>
      </c>
      <c r="F129" s="4">
        <v>2008</v>
      </c>
    </row>
    <row r="130" spans="1:6" ht="20.100000000000001" customHeight="1" x14ac:dyDescent="0.25">
      <c r="A130" s="3" t="s">
        <v>24</v>
      </c>
      <c r="B130" s="3" t="s">
        <v>25</v>
      </c>
      <c r="C130" s="3" t="s">
        <v>81</v>
      </c>
      <c r="D130" s="3" t="s">
        <v>94</v>
      </c>
      <c r="E130" s="3" t="s">
        <v>141</v>
      </c>
      <c r="F130" s="4">
        <v>2015</v>
      </c>
    </row>
    <row r="131" spans="1:6" ht="20.100000000000001" customHeight="1" x14ac:dyDescent="0.25">
      <c r="A131" s="3" t="s">
        <v>24</v>
      </c>
      <c r="B131" s="3" t="s">
        <v>25</v>
      </c>
      <c r="C131" s="3" t="s">
        <v>81</v>
      </c>
      <c r="D131" s="3" t="s">
        <v>778</v>
      </c>
      <c r="E131" s="3" t="s">
        <v>779</v>
      </c>
      <c r="F131" s="4">
        <v>1995</v>
      </c>
    </row>
    <row r="132" spans="1:6" ht="20.100000000000001" customHeight="1" x14ac:dyDescent="0.25">
      <c r="A132" s="3" t="s">
        <v>557</v>
      </c>
      <c r="B132" s="3" t="s">
        <v>558</v>
      </c>
      <c r="C132" s="3" t="s">
        <v>75</v>
      </c>
      <c r="D132" s="3" t="s">
        <v>559</v>
      </c>
      <c r="E132" s="3" t="s">
        <v>560</v>
      </c>
      <c r="F132" s="4">
        <v>2010</v>
      </c>
    </row>
    <row r="133" spans="1:6" ht="20.100000000000001" customHeight="1" x14ac:dyDescent="0.25">
      <c r="A133" s="3" t="s">
        <v>280</v>
      </c>
      <c r="B133" s="3" t="s">
        <v>281</v>
      </c>
      <c r="C133" s="3" t="s">
        <v>81</v>
      </c>
      <c r="D133" s="6" t="s">
        <v>780</v>
      </c>
      <c r="E133" s="3" t="s">
        <v>781</v>
      </c>
      <c r="F133" s="4">
        <v>2007</v>
      </c>
    </row>
    <row r="134" spans="1:6" ht="20.100000000000001" customHeight="1" x14ac:dyDescent="0.25">
      <c r="A134" s="3" t="s">
        <v>280</v>
      </c>
      <c r="B134" s="3" t="s">
        <v>281</v>
      </c>
      <c r="C134" s="3" t="s">
        <v>81</v>
      </c>
      <c r="D134" s="3" t="s">
        <v>782</v>
      </c>
      <c r="E134" s="3" t="s">
        <v>783</v>
      </c>
      <c r="F134" s="4">
        <v>1992</v>
      </c>
    </row>
    <row r="135" spans="1:6" ht="20.100000000000001" customHeight="1" x14ac:dyDescent="0.25">
      <c r="A135" s="3" t="s">
        <v>282</v>
      </c>
      <c r="B135" s="3" t="s">
        <v>283</v>
      </c>
      <c r="C135" s="3" t="s">
        <v>81</v>
      </c>
      <c r="D135" s="3" t="s">
        <v>75</v>
      </c>
      <c r="E135" s="3" t="s">
        <v>709</v>
      </c>
      <c r="F135" s="5"/>
    </row>
    <row r="136" spans="1:6" ht="20.100000000000001" customHeight="1" x14ac:dyDescent="0.25">
      <c r="A136" s="3" t="s">
        <v>282</v>
      </c>
      <c r="B136" s="3" t="s">
        <v>283</v>
      </c>
      <c r="C136" s="3" t="s">
        <v>79</v>
      </c>
      <c r="D136" s="3" t="s">
        <v>704</v>
      </c>
      <c r="E136" s="3" t="s">
        <v>705</v>
      </c>
      <c r="F136" s="4">
        <v>2003</v>
      </c>
    </row>
    <row r="137" spans="1:6" ht="20.100000000000001" customHeight="1" x14ac:dyDescent="0.25">
      <c r="A137" s="3" t="s">
        <v>284</v>
      </c>
      <c r="B137" s="3" t="s">
        <v>285</v>
      </c>
      <c r="C137" s="3" t="s">
        <v>79</v>
      </c>
      <c r="D137" s="3" t="s">
        <v>784</v>
      </c>
      <c r="E137" s="3" t="s">
        <v>128</v>
      </c>
      <c r="F137" s="4">
        <v>2012</v>
      </c>
    </row>
    <row r="138" spans="1:6" ht="20.100000000000001" customHeight="1" x14ac:dyDescent="0.25">
      <c r="A138" s="3" t="s">
        <v>286</v>
      </c>
      <c r="B138" s="3" t="s">
        <v>287</v>
      </c>
      <c r="C138" s="3" t="s">
        <v>81</v>
      </c>
      <c r="D138" s="3" t="s">
        <v>693</v>
      </c>
      <c r="E138" s="3" t="s">
        <v>785</v>
      </c>
      <c r="F138" s="4">
        <v>2000</v>
      </c>
    </row>
    <row r="139" spans="1:6" ht="20.100000000000001" customHeight="1" x14ac:dyDescent="0.25">
      <c r="A139" s="3" t="s">
        <v>286</v>
      </c>
      <c r="B139" s="3" t="s">
        <v>287</v>
      </c>
      <c r="C139" s="3" t="s">
        <v>79</v>
      </c>
      <c r="D139" s="3" t="s">
        <v>786</v>
      </c>
      <c r="E139" s="3" t="s">
        <v>787</v>
      </c>
      <c r="F139" s="4">
        <v>2009</v>
      </c>
    </row>
    <row r="140" spans="1:6" ht="20.100000000000001" customHeight="1" x14ac:dyDescent="0.25">
      <c r="A140" s="3" t="s">
        <v>288</v>
      </c>
      <c r="B140" s="3" t="s">
        <v>289</v>
      </c>
      <c r="C140" s="3" t="s">
        <v>77</v>
      </c>
      <c r="D140" s="3" t="s">
        <v>788</v>
      </c>
      <c r="E140" s="3" t="s">
        <v>679</v>
      </c>
      <c r="F140" s="4">
        <v>2020</v>
      </c>
    </row>
    <row r="141" spans="1:6" ht="20.100000000000001" customHeight="1" x14ac:dyDescent="0.25">
      <c r="A141" s="3" t="s">
        <v>290</v>
      </c>
      <c r="B141" s="3" t="s">
        <v>291</v>
      </c>
      <c r="C141" s="3" t="s">
        <v>77</v>
      </c>
      <c r="D141" s="3" t="s">
        <v>789</v>
      </c>
      <c r="E141" s="3" t="s">
        <v>790</v>
      </c>
      <c r="F141" s="4">
        <v>2023</v>
      </c>
    </row>
    <row r="142" spans="1:6" ht="20.100000000000001" customHeight="1" x14ac:dyDescent="0.25">
      <c r="A142" s="3" t="s">
        <v>290</v>
      </c>
      <c r="B142" s="3" t="s">
        <v>291</v>
      </c>
      <c r="C142" s="3" t="s">
        <v>79</v>
      </c>
      <c r="D142" s="3" t="s">
        <v>791</v>
      </c>
      <c r="E142" s="3" t="s">
        <v>169</v>
      </c>
      <c r="F142" s="4">
        <v>2009</v>
      </c>
    </row>
    <row r="143" spans="1:6" ht="20.100000000000001" customHeight="1" x14ac:dyDescent="0.25">
      <c r="A143" s="3" t="s">
        <v>292</v>
      </c>
      <c r="B143" s="3" t="s">
        <v>293</v>
      </c>
      <c r="C143" s="3" t="s">
        <v>79</v>
      </c>
      <c r="D143" s="3" t="s">
        <v>75</v>
      </c>
      <c r="E143" s="3" t="s">
        <v>792</v>
      </c>
      <c r="F143" s="4">
        <v>2013</v>
      </c>
    </row>
    <row r="144" spans="1:6" ht="20.100000000000001" customHeight="1" x14ac:dyDescent="0.25">
      <c r="A144" s="3" t="s">
        <v>561</v>
      </c>
      <c r="B144" s="3" t="s">
        <v>527</v>
      </c>
      <c r="C144" s="3" t="s">
        <v>81</v>
      </c>
      <c r="D144" s="3" t="s">
        <v>562</v>
      </c>
      <c r="E144" s="3" t="s">
        <v>563</v>
      </c>
      <c r="F144" s="4">
        <v>1998</v>
      </c>
    </row>
    <row r="145" spans="1:6" ht="20.100000000000001" customHeight="1" x14ac:dyDescent="0.25">
      <c r="A145" s="3" t="s">
        <v>20</v>
      </c>
      <c r="B145" s="3" t="s">
        <v>21</v>
      </c>
      <c r="C145" s="3" t="s">
        <v>81</v>
      </c>
      <c r="D145" s="3" t="s">
        <v>793</v>
      </c>
      <c r="E145" s="3" t="s">
        <v>773</v>
      </c>
      <c r="F145" s="4">
        <v>2001</v>
      </c>
    </row>
    <row r="146" spans="1:6" ht="20.100000000000001" customHeight="1" x14ac:dyDescent="0.25">
      <c r="A146" s="3" t="s">
        <v>20</v>
      </c>
      <c r="B146" s="3" t="s">
        <v>21</v>
      </c>
      <c r="C146" s="3" t="s">
        <v>75</v>
      </c>
      <c r="D146" s="3" t="s">
        <v>92</v>
      </c>
      <c r="E146" s="3" t="s">
        <v>139</v>
      </c>
      <c r="F146" s="4">
        <v>2019</v>
      </c>
    </row>
    <row r="147" spans="1:6" ht="20.100000000000001" customHeight="1" x14ac:dyDescent="0.25">
      <c r="A147" s="3" t="s">
        <v>294</v>
      </c>
      <c r="B147" s="3" t="s">
        <v>295</v>
      </c>
      <c r="C147" s="3" t="s">
        <v>79</v>
      </c>
      <c r="D147" s="3" t="s">
        <v>794</v>
      </c>
      <c r="E147" s="3" t="s">
        <v>755</v>
      </c>
      <c r="F147" s="4">
        <v>2014</v>
      </c>
    </row>
    <row r="148" spans="1:6" ht="20.100000000000001" customHeight="1" x14ac:dyDescent="0.25">
      <c r="A148" s="3" t="s">
        <v>32</v>
      </c>
      <c r="B148" s="3" t="s">
        <v>33</v>
      </c>
      <c r="C148" s="3" t="s">
        <v>81</v>
      </c>
      <c r="D148" s="3" t="s">
        <v>101</v>
      </c>
      <c r="E148" s="3" t="s">
        <v>148</v>
      </c>
      <c r="F148" s="4">
        <v>1994</v>
      </c>
    </row>
    <row r="149" spans="1:6" ht="20.100000000000001" customHeight="1" x14ac:dyDescent="0.25">
      <c r="A149" s="3" t="s">
        <v>32</v>
      </c>
      <c r="B149" s="3" t="s">
        <v>33</v>
      </c>
      <c r="C149" s="3" t="s">
        <v>79</v>
      </c>
      <c r="D149" s="3" t="s">
        <v>795</v>
      </c>
      <c r="E149" s="3" t="s">
        <v>681</v>
      </c>
      <c r="F149" s="4">
        <v>2021</v>
      </c>
    </row>
    <row r="150" spans="1:6" ht="20.100000000000001" customHeight="1" x14ac:dyDescent="0.25">
      <c r="A150" s="3" t="s">
        <v>564</v>
      </c>
      <c r="B150" s="3" t="s">
        <v>565</v>
      </c>
      <c r="C150" s="3" t="s">
        <v>81</v>
      </c>
      <c r="D150" s="3" t="s">
        <v>566</v>
      </c>
      <c r="E150" s="3" t="s">
        <v>567</v>
      </c>
      <c r="F150" s="4">
        <v>2019</v>
      </c>
    </row>
    <row r="151" spans="1:6" ht="20.100000000000001" customHeight="1" x14ac:dyDescent="0.25">
      <c r="A151" s="3" t="s">
        <v>564</v>
      </c>
      <c r="B151" s="3" t="s">
        <v>565</v>
      </c>
      <c r="C151" s="3" t="s">
        <v>75</v>
      </c>
      <c r="D151" s="3" t="s">
        <v>568</v>
      </c>
      <c r="E151" s="3" t="s">
        <v>567</v>
      </c>
      <c r="F151" s="4">
        <v>2015</v>
      </c>
    </row>
    <row r="152" spans="1:6" ht="20.100000000000001" customHeight="1" x14ac:dyDescent="0.25">
      <c r="A152" s="3" t="s">
        <v>296</v>
      </c>
      <c r="B152" s="3" t="s">
        <v>297</v>
      </c>
      <c r="C152" s="3" t="s">
        <v>79</v>
      </c>
      <c r="D152" s="3" t="s">
        <v>796</v>
      </c>
      <c r="E152" s="3" t="s">
        <v>755</v>
      </c>
      <c r="F152" s="4">
        <v>2023</v>
      </c>
    </row>
    <row r="153" spans="1:6" ht="20.100000000000001" customHeight="1" x14ac:dyDescent="0.25">
      <c r="A153" s="3" t="s">
        <v>298</v>
      </c>
      <c r="B153" s="3" t="s">
        <v>299</v>
      </c>
      <c r="C153" s="3" t="s">
        <v>81</v>
      </c>
      <c r="D153" s="3" t="s">
        <v>797</v>
      </c>
      <c r="E153" s="3" t="s">
        <v>773</v>
      </c>
      <c r="F153" s="4">
        <v>2001</v>
      </c>
    </row>
    <row r="154" spans="1:6" ht="20.100000000000001" customHeight="1" x14ac:dyDescent="0.25">
      <c r="A154" s="3" t="s">
        <v>298</v>
      </c>
      <c r="B154" s="3" t="s">
        <v>299</v>
      </c>
      <c r="C154" s="3" t="s">
        <v>79</v>
      </c>
      <c r="D154" s="3" t="s">
        <v>704</v>
      </c>
      <c r="E154" s="3" t="s">
        <v>798</v>
      </c>
      <c r="F154" s="4">
        <v>2003</v>
      </c>
    </row>
    <row r="155" spans="1:6" ht="20.100000000000001" customHeight="1" x14ac:dyDescent="0.25">
      <c r="A155" s="3" t="s">
        <v>300</v>
      </c>
      <c r="B155" s="3" t="s">
        <v>301</v>
      </c>
      <c r="C155" s="3" t="s">
        <v>81</v>
      </c>
      <c r="D155" s="3" t="s">
        <v>799</v>
      </c>
      <c r="E155" s="3" t="s">
        <v>760</v>
      </c>
      <c r="F155" s="4">
        <v>2009</v>
      </c>
    </row>
    <row r="156" spans="1:6" ht="20.100000000000001" customHeight="1" x14ac:dyDescent="0.25">
      <c r="A156" s="3" t="s">
        <v>302</v>
      </c>
      <c r="B156" s="3" t="s">
        <v>303</v>
      </c>
      <c r="C156" s="3" t="s">
        <v>81</v>
      </c>
      <c r="D156" s="6" t="s">
        <v>800</v>
      </c>
      <c r="E156" s="3" t="s">
        <v>801</v>
      </c>
      <c r="F156" s="5"/>
    </row>
    <row r="157" spans="1:6" ht="20.100000000000001" customHeight="1" x14ac:dyDescent="0.25">
      <c r="A157" s="3" t="s">
        <v>304</v>
      </c>
      <c r="B157" s="3" t="s">
        <v>305</v>
      </c>
      <c r="C157" s="3" t="s">
        <v>77</v>
      </c>
      <c r="D157" s="3" t="s">
        <v>802</v>
      </c>
      <c r="E157" s="3" t="s">
        <v>803</v>
      </c>
      <c r="F157" s="4">
        <v>2006</v>
      </c>
    </row>
    <row r="158" spans="1:6" ht="20.100000000000001" customHeight="1" x14ac:dyDescent="0.25">
      <c r="A158" s="3" t="s">
        <v>306</v>
      </c>
      <c r="B158" s="3" t="s">
        <v>307</v>
      </c>
      <c r="C158" s="3" t="s">
        <v>81</v>
      </c>
      <c r="D158" s="3" t="s">
        <v>708</v>
      </c>
      <c r="E158" s="3" t="s">
        <v>709</v>
      </c>
      <c r="F158" s="4">
        <v>2001</v>
      </c>
    </row>
    <row r="159" spans="1:6" ht="20.100000000000001" customHeight="1" x14ac:dyDescent="0.25">
      <c r="A159" s="3" t="s">
        <v>16</v>
      </c>
      <c r="B159" s="3" t="s">
        <v>17</v>
      </c>
      <c r="C159" s="3" t="s">
        <v>81</v>
      </c>
      <c r="D159" s="3" t="s">
        <v>90</v>
      </c>
      <c r="E159" s="3" t="s">
        <v>137</v>
      </c>
      <c r="F159" s="4">
        <v>1989</v>
      </c>
    </row>
    <row r="160" spans="1:6" ht="20.100000000000001" customHeight="1" x14ac:dyDescent="0.25">
      <c r="A160" s="3" t="s">
        <v>16</v>
      </c>
      <c r="B160" s="3" t="s">
        <v>17</v>
      </c>
      <c r="C160" s="3" t="s">
        <v>81</v>
      </c>
      <c r="D160" s="3" t="s">
        <v>81</v>
      </c>
      <c r="E160" s="3" t="s">
        <v>804</v>
      </c>
      <c r="F160" s="4">
        <v>1989</v>
      </c>
    </row>
    <row r="161" spans="1:6" ht="20.100000000000001" customHeight="1" x14ac:dyDescent="0.25">
      <c r="A161" s="3" t="s">
        <v>16</v>
      </c>
      <c r="B161" s="3" t="s">
        <v>17</v>
      </c>
      <c r="C161" s="3" t="s">
        <v>81</v>
      </c>
      <c r="D161" s="3" t="s">
        <v>805</v>
      </c>
      <c r="E161" s="3" t="s">
        <v>806</v>
      </c>
      <c r="F161" s="4">
        <v>1986</v>
      </c>
    </row>
    <row r="162" spans="1:6" ht="20.100000000000001" customHeight="1" x14ac:dyDescent="0.25">
      <c r="A162" s="3" t="s">
        <v>308</v>
      </c>
      <c r="B162" s="3" t="s">
        <v>309</v>
      </c>
      <c r="C162" s="3" t="s">
        <v>77</v>
      </c>
      <c r="D162" s="3" t="s">
        <v>807</v>
      </c>
      <c r="E162" s="3" t="s">
        <v>808</v>
      </c>
      <c r="F162" s="4">
        <v>2019</v>
      </c>
    </row>
    <row r="163" spans="1:6" ht="20.100000000000001" customHeight="1" x14ac:dyDescent="0.25">
      <c r="A163" s="3" t="s">
        <v>308</v>
      </c>
      <c r="B163" s="3" t="s">
        <v>309</v>
      </c>
      <c r="C163" s="3" t="s">
        <v>81</v>
      </c>
      <c r="D163" s="3" t="s">
        <v>809</v>
      </c>
      <c r="E163" s="3" t="s">
        <v>808</v>
      </c>
      <c r="F163" s="4">
        <v>2016</v>
      </c>
    </row>
    <row r="164" spans="1:6" ht="20.100000000000001" customHeight="1" x14ac:dyDescent="0.25">
      <c r="A164" s="3" t="s">
        <v>308</v>
      </c>
      <c r="B164" s="3" t="s">
        <v>309</v>
      </c>
      <c r="C164" s="3" t="s">
        <v>81</v>
      </c>
      <c r="D164" s="3" t="s">
        <v>810</v>
      </c>
      <c r="E164" s="3" t="s">
        <v>808</v>
      </c>
      <c r="F164" s="4">
        <v>2013</v>
      </c>
    </row>
    <row r="165" spans="1:6" ht="20.100000000000001" customHeight="1" x14ac:dyDescent="0.25">
      <c r="A165" s="3" t="s">
        <v>308</v>
      </c>
      <c r="B165" s="3" t="s">
        <v>309</v>
      </c>
      <c r="C165" s="3" t="s">
        <v>79</v>
      </c>
      <c r="D165" s="3" t="s">
        <v>810</v>
      </c>
      <c r="E165" s="3" t="s">
        <v>808</v>
      </c>
      <c r="F165" s="4">
        <v>2014</v>
      </c>
    </row>
    <row r="166" spans="1:6" ht="20.100000000000001" customHeight="1" x14ac:dyDescent="0.25">
      <c r="A166" s="3" t="s">
        <v>310</v>
      </c>
      <c r="B166" s="3" t="s">
        <v>311</v>
      </c>
      <c r="C166" s="3" t="s">
        <v>77</v>
      </c>
      <c r="D166" s="3" t="s">
        <v>811</v>
      </c>
      <c r="E166" s="3" t="s">
        <v>167</v>
      </c>
      <c r="F166" s="4">
        <v>2012</v>
      </c>
    </row>
    <row r="167" spans="1:6" ht="20.100000000000001" customHeight="1" x14ac:dyDescent="0.25">
      <c r="A167" s="3" t="s">
        <v>312</v>
      </c>
      <c r="B167" s="3" t="s">
        <v>313</v>
      </c>
      <c r="C167" s="3" t="s">
        <v>77</v>
      </c>
      <c r="D167" s="3" t="s">
        <v>812</v>
      </c>
      <c r="E167" s="3" t="s">
        <v>813</v>
      </c>
      <c r="F167" s="4">
        <v>2018</v>
      </c>
    </row>
    <row r="168" spans="1:6" ht="20.100000000000001" customHeight="1" x14ac:dyDescent="0.25">
      <c r="A168" s="3" t="s">
        <v>314</v>
      </c>
      <c r="B168" s="3" t="s">
        <v>315</v>
      </c>
      <c r="C168" s="3" t="s">
        <v>81</v>
      </c>
      <c r="D168" s="3" t="s">
        <v>814</v>
      </c>
      <c r="E168" s="3" t="s">
        <v>469</v>
      </c>
      <c r="F168" s="4">
        <v>2006</v>
      </c>
    </row>
    <row r="169" spans="1:6" ht="20.100000000000001" customHeight="1" x14ac:dyDescent="0.25">
      <c r="A169" s="3" t="s">
        <v>314</v>
      </c>
      <c r="B169" s="3" t="s">
        <v>315</v>
      </c>
      <c r="C169" s="3" t="s">
        <v>81</v>
      </c>
      <c r="D169" s="3" t="s">
        <v>708</v>
      </c>
      <c r="E169" s="3" t="s">
        <v>709</v>
      </c>
      <c r="F169" s="4">
        <v>2000</v>
      </c>
    </row>
    <row r="170" spans="1:6" ht="20.100000000000001" customHeight="1" x14ac:dyDescent="0.25">
      <c r="A170" s="3" t="s">
        <v>316</v>
      </c>
      <c r="B170" s="3" t="s">
        <v>317</v>
      </c>
      <c r="C170" s="3" t="s">
        <v>81</v>
      </c>
      <c r="D170" s="3" t="s">
        <v>815</v>
      </c>
      <c r="E170" s="3" t="s">
        <v>469</v>
      </c>
      <c r="F170" s="4">
        <v>2008</v>
      </c>
    </row>
    <row r="171" spans="1:6" ht="20.100000000000001" customHeight="1" x14ac:dyDescent="0.25">
      <c r="A171" s="3" t="s">
        <v>58</v>
      </c>
      <c r="B171" s="3" t="s">
        <v>59</v>
      </c>
      <c r="C171" s="3" t="s">
        <v>77</v>
      </c>
      <c r="D171" s="3" t="s">
        <v>816</v>
      </c>
      <c r="E171" s="3" t="s">
        <v>169</v>
      </c>
      <c r="F171" s="4">
        <v>2016</v>
      </c>
    </row>
    <row r="172" spans="1:6" ht="20.100000000000001" customHeight="1" x14ac:dyDescent="0.25">
      <c r="A172" s="3" t="s">
        <v>58</v>
      </c>
      <c r="B172" s="3" t="s">
        <v>59</v>
      </c>
      <c r="C172" s="3" t="s">
        <v>81</v>
      </c>
      <c r="D172" s="3" t="s">
        <v>118</v>
      </c>
      <c r="E172" s="3" t="s">
        <v>163</v>
      </c>
      <c r="F172" s="4">
        <v>2010</v>
      </c>
    </row>
    <row r="173" spans="1:6" ht="20.100000000000001" customHeight="1" x14ac:dyDescent="0.25">
      <c r="A173" s="3" t="s">
        <v>58</v>
      </c>
      <c r="B173" s="3" t="s">
        <v>59</v>
      </c>
      <c r="C173" s="3" t="s">
        <v>79</v>
      </c>
      <c r="D173" s="3" t="s">
        <v>817</v>
      </c>
      <c r="E173" s="3" t="s">
        <v>469</v>
      </c>
      <c r="F173" s="4">
        <v>2008</v>
      </c>
    </row>
    <row r="174" spans="1:6" ht="20.100000000000001" customHeight="1" x14ac:dyDescent="0.25">
      <c r="A174" s="3" t="s">
        <v>569</v>
      </c>
      <c r="B174" s="3" t="s">
        <v>570</v>
      </c>
      <c r="C174" s="3" t="s">
        <v>79</v>
      </c>
      <c r="D174" s="3" t="s">
        <v>571</v>
      </c>
      <c r="E174" s="3" t="s">
        <v>572</v>
      </c>
      <c r="F174" s="4">
        <v>1985</v>
      </c>
    </row>
    <row r="175" spans="1:6" ht="20.100000000000001" customHeight="1" x14ac:dyDescent="0.25">
      <c r="A175" s="3" t="s">
        <v>318</v>
      </c>
      <c r="B175" s="3" t="s">
        <v>319</v>
      </c>
      <c r="C175" s="3" t="s">
        <v>77</v>
      </c>
      <c r="D175" s="3" t="s">
        <v>723</v>
      </c>
      <c r="E175" s="3" t="s">
        <v>469</v>
      </c>
      <c r="F175" s="4">
        <v>2011</v>
      </c>
    </row>
    <row r="176" spans="1:6" ht="20.100000000000001" customHeight="1" x14ac:dyDescent="0.25">
      <c r="A176" s="3" t="s">
        <v>320</v>
      </c>
      <c r="B176" s="3" t="s">
        <v>321</v>
      </c>
      <c r="C176" s="3" t="s">
        <v>81</v>
      </c>
      <c r="D176" s="3" t="s">
        <v>708</v>
      </c>
      <c r="E176" s="3" t="s">
        <v>709</v>
      </c>
      <c r="F176" s="4">
        <v>2000</v>
      </c>
    </row>
    <row r="177" spans="1:6" ht="20.100000000000001" customHeight="1" x14ac:dyDescent="0.25">
      <c r="A177" s="3" t="s">
        <v>322</v>
      </c>
      <c r="B177" s="3" t="s">
        <v>323</v>
      </c>
      <c r="C177" s="3" t="s">
        <v>77</v>
      </c>
      <c r="D177" s="3" t="s">
        <v>818</v>
      </c>
      <c r="E177" s="3" t="s">
        <v>755</v>
      </c>
      <c r="F177" s="4">
        <v>2020</v>
      </c>
    </row>
    <row r="178" spans="1:6" ht="20.100000000000001" customHeight="1" x14ac:dyDescent="0.25">
      <c r="A178" s="3" t="s">
        <v>322</v>
      </c>
      <c r="B178" s="3" t="s">
        <v>323</v>
      </c>
      <c r="C178" s="3" t="s">
        <v>79</v>
      </c>
      <c r="D178" s="3" t="s">
        <v>819</v>
      </c>
      <c r="E178" s="3" t="s">
        <v>469</v>
      </c>
      <c r="F178" s="4">
        <v>2010</v>
      </c>
    </row>
    <row r="179" spans="1:6" ht="20.100000000000001" customHeight="1" x14ac:dyDescent="0.25">
      <c r="A179" s="3" t="s">
        <v>22</v>
      </c>
      <c r="B179" s="3" t="s">
        <v>23</v>
      </c>
      <c r="C179" s="3" t="s">
        <v>81</v>
      </c>
      <c r="D179" s="3" t="s">
        <v>93</v>
      </c>
      <c r="E179" s="3" t="s">
        <v>140</v>
      </c>
      <c r="F179" s="4">
        <v>2019</v>
      </c>
    </row>
    <row r="180" spans="1:6" ht="20.100000000000001" customHeight="1" x14ac:dyDescent="0.25">
      <c r="A180" s="3" t="s">
        <v>22</v>
      </c>
      <c r="B180" s="3" t="s">
        <v>23</v>
      </c>
      <c r="C180" s="3" t="s">
        <v>81</v>
      </c>
      <c r="D180" s="3" t="s">
        <v>711</v>
      </c>
      <c r="E180" s="3" t="s">
        <v>820</v>
      </c>
      <c r="F180" s="4">
        <v>2001</v>
      </c>
    </row>
    <row r="181" spans="1:6" ht="20.100000000000001" customHeight="1" x14ac:dyDescent="0.25">
      <c r="A181" s="3" t="s">
        <v>573</v>
      </c>
      <c r="B181" s="3" t="s">
        <v>574</v>
      </c>
      <c r="C181" s="3" t="s">
        <v>79</v>
      </c>
      <c r="D181" s="3" t="s">
        <v>575</v>
      </c>
      <c r="E181" s="3" t="s">
        <v>576</v>
      </c>
      <c r="F181" s="4">
        <v>2012</v>
      </c>
    </row>
    <row r="182" spans="1:6" ht="20.100000000000001" customHeight="1" x14ac:dyDescent="0.25">
      <c r="A182" s="3" t="s">
        <v>324</v>
      </c>
      <c r="B182" s="3" t="s">
        <v>325</v>
      </c>
      <c r="C182" s="3" t="s">
        <v>81</v>
      </c>
      <c r="D182" s="3" t="s">
        <v>814</v>
      </c>
      <c r="E182" s="3" t="s">
        <v>469</v>
      </c>
      <c r="F182" s="4">
        <v>2004</v>
      </c>
    </row>
    <row r="183" spans="1:6" ht="20.100000000000001" customHeight="1" x14ac:dyDescent="0.25">
      <c r="A183" s="3" t="s">
        <v>326</v>
      </c>
      <c r="B183" s="3" t="s">
        <v>327</v>
      </c>
      <c r="C183" s="3" t="s">
        <v>81</v>
      </c>
      <c r="D183" s="3" t="s">
        <v>708</v>
      </c>
      <c r="E183" s="3" t="s">
        <v>709</v>
      </c>
      <c r="F183" s="4">
        <v>2000</v>
      </c>
    </row>
    <row r="184" spans="1:6" ht="20.100000000000001" customHeight="1" x14ac:dyDescent="0.25">
      <c r="A184" s="3" t="s">
        <v>328</v>
      </c>
      <c r="B184" s="3" t="s">
        <v>329</v>
      </c>
      <c r="C184" s="3" t="s">
        <v>81</v>
      </c>
      <c r="D184" s="3" t="s">
        <v>821</v>
      </c>
      <c r="E184" s="3" t="s">
        <v>140</v>
      </c>
      <c r="F184" s="4">
        <v>2019</v>
      </c>
    </row>
    <row r="185" spans="1:6" ht="20.100000000000001" customHeight="1" x14ac:dyDescent="0.25">
      <c r="A185" s="3" t="s">
        <v>577</v>
      </c>
      <c r="B185" s="3" t="s">
        <v>578</v>
      </c>
      <c r="C185" s="3" t="s">
        <v>75</v>
      </c>
      <c r="D185" s="3" t="s">
        <v>75</v>
      </c>
      <c r="E185" s="3" t="s">
        <v>579</v>
      </c>
      <c r="F185" s="4">
        <v>2010</v>
      </c>
    </row>
    <row r="186" spans="1:6" ht="20.100000000000001" customHeight="1" x14ac:dyDescent="0.25">
      <c r="A186" s="3" t="s">
        <v>6</v>
      </c>
      <c r="B186" s="3" t="s">
        <v>7</v>
      </c>
      <c r="C186" s="3" t="s">
        <v>77</v>
      </c>
      <c r="D186" s="3" t="s">
        <v>822</v>
      </c>
      <c r="E186" s="3" t="s">
        <v>755</v>
      </c>
      <c r="F186" s="4">
        <v>2019</v>
      </c>
    </row>
    <row r="187" spans="1:6" ht="20.100000000000001" customHeight="1" x14ac:dyDescent="0.25">
      <c r="A187" s="3" t="s">
        <v>6</v>
      </c>
      <c r="B187" s="3" t="s">
        <v>7</v>
      </c>
      <c r="C187" s="3" t="s">
        <v>79</v>
      </c>
      <c r="D187" s="3" t="s">
        <v>80</v>
      </c>
      <c r="E187" s="3" t="s">
        <v>129</v>
      </c>
      <c r="F187" s="4">
        <v>2000</v>
      </c>
    </row>
    <row r="188" spans="1:6" ht="20.100000000000001" customHeight="1" x14ac:dyDescent="0.25">
      <c r="A188" s="3" t="s">
        <v>6</v>
      </c>
      <c r="B188" s="3" t="s">
        <v>7</v>
      </c>
      <c r="C188" s="3" t="s">
        <v>79</v>
      </c>
      <c r="D188" s="3" t="s">
        <v>823</v>
      </c>
      <c r="E188" s="3" t="s">
        <v>824</v>
      </c>
      <c r="F188" s="4">
        <v>1998</v>
      </c>
    </row>
    <row r="189" spans="1:6" ht="20.100000000000001" customHeight="1" x14ac:dyDescent="0.25">
      <c r="A189" s="3" t="s">
        <v>580</v>
      </c>
      <c r="B189" s="3" t="s">
        <v>581</v>
      </c>
      <c r="C189" s="3" t="s">
        <v>79</v>
      </c>
      <c r="D189" s="3" t="s">
        <v>582</v>
      </c>
      <c r="E189" s="3" t="s">
        <v>152</v>
      </c>
      <c r="F189" s="4">
        <v>2016</v>
      </c>
    </row>
    <row r="190" spans="1:6" ht="20.100000000000001" customHeight="1" x14ac:dyDescent="0.25">
      <c r="A190" s="3" t="s">
        <v>580</v>
      </c>
      <c r="B190" s="3" t="s">
        <v>581</v>
      </c>
      <c r="C190" s="3" t="s">
        <v>79</v>
      </c>
      <c r="D190" s="3" t="s">
        <v>583</v>
      </c>
      <c r="E190" s="3" t="s">
        <v>584</v>
      </c>
      <c r="F190" s="4">
        <v>2003</v>
      </c>
    </row>
    <row r="191" spans="1:6" ht="20.100000000000001" customHeight="1" x14ac:dyDescent="0.25">
      <c r="A191" s="3" t="s">
        <v>585</v>
      </c>
      <c r="B191" s="3" t="s">
        <v>586</v>
      </c>
      <c r="C191" s="3" t="s">
        <v>75</v>
      </c>
      <c r="D191" s="3" t="s">
        <v>587</v>
      </c>
      <c r="E191" s="3" t="s">
        <v>133</v>
      </c>
      <c r="F191" s="4">
        <v>2020</v>
      </c>
    </row>
    <row r="192" spans="1:6" ht="20.100000000000001" customHeight="1" x14ac:dyDescent="0.25">
      <c r="A192" s="3" t="s">
        <v>588</v>
      </c>
      <c r="B192" s="3" t="s">
        <v>589</v>
      </c>
      <c r="C192" s="3" t="s">
        <v>79</v>
      </c>
      <c r="D192" s="3" t="s">
        <v>75</v>
      </c>
      <c r="E192" s="3" t="s">
        <v>158</v>
      </c>
      <c r="F192" s="4">
        <v>2016</v>
      </c>
    </row>
    <row r="193" spans="1:6" ht="20.100000000000001" customHeight="1" x14ac:dyDescent="0.25">
      <c r="A193" s="3" t="s">
        <v>330</v>
      </c>
      <c r="B193" s="3" t="s">
        <v>331</v>
      </c>
      <c r="C193" s="3" t="s">
        <v>79</v>
      </c>
      <c r="D193" s="3" t="s">
        <v>704</v>
      </c>
      <c r="E193" s="3" t="s">
        <v>705</v>
      </c>
      <c r="F193" s="4">
        <v>2003</v>
      </c>
    </row>
    <row r="194" spans="1:6" ht="20.100000000000001" customHeight="1" x14ac:dyDescent="0.25">
      <c r="A194" s="3" t="s">
        <v>332</v>
      </c>
      <c r="B194" s="3" t="s">
        <v>333</v>
      </c>
      <c r="C194" s="3" t="s">
        <v>77</v>
      </c>
      <c r="D194" s="3" t="s">
        <v>825</v>
      </c>
      <c r="E194" s="3" t="s">
        <v>826</v>
      </c>
      <c r="F194" s="4">
        <v>2020</v>
      </c>
    </row>
    <row r="195" spans="1:6" ht="20.100000000000001" customHeight="1" x14ac:dyDescent="0.25">
      <c r="A195" s="3" t="s">
        <v>334</v>
      </c>
      <c r="B195" s="3" t="s">
        <v>335</v>
      </c>
      <c r="C195" s="3" t="s">
        <v>81</v>
      </c>
      <c r="D195" s="3" t="s">
        <v>827</v>
      </c>
      <c r="E195" s="3" t="s">
        <v>828</v>
      </c>
      <c r="F195" s="4">
        <v>2019</v>
      </c>
    </row>
    <row r="196" spans="1:6" ht="20.100000000000001" customHeight="1" x14ac:dyDescent="0.25">
      <c r="A196" s="3" t="s">
        <v>334</v>
      </c>
      <c r="B196" s="3" t="s">
        <v>335</v>
      </c>
      <c r="C196" s="3" t="s">
        <v>81</v>
      </c>
      <c r="D196" s="3" t="s">
        <v>829</v>
      </c>
      <c r="E196" s="3" t="s">
        <v>140</v>
      </c>
      <c r="F196" s="4">
        <v>2020</v>
      </c>
    </row>
    <row r="197" spans="1:6" ht="20.100000000000001" customHeight="1" x14ac:dyDescent="0.25">
      <c r="A197" s="3" t="s">
        <v>336</v>
      </c>
      <c r="B197" s="3" t="s">
        <v>337</v>
      </c>
      <c r="C197" s="3" t="s">
        <v>77</v>
      </c>
      <c r="D197" s="3" t="s">
        <v>830</v>
      </c>
      <c r="E197" s="3" t="s">
        <v>469</v>
      </c>
      <c r="F197" s="4">
        <v>2019</v>
      </c>
    </row>
    <row r="198" spans="1:6" ht="20.100000000000001" customHeight="1" x14ac:dyDescent="0.25">
      <c r="A198" s="3" t="s">
        <v>338</v>
      </c>
      <c r="B198" s="3" t="s">
        <v>339</v>
      </c>
      <c r="C198" s="3" t="s">
        <v>79</v>
      </c>
      <c r="D198" s="3" t="s">
        <v>831</v>
      </c>
      <c r="E198" s="3" t="s">
        <v>832</v>
      </c>
      <c r="F198" s="4">
        <v>2019</v>
      </c>
    </row>
    <row r="199" spans="1:6" ht="20.100000000000001" customHeight="1" x14ac:dyDescent="0.25">
      <c r="A199" s="3" t="s">
        <v>69</v>
      </c>
      <c r="B199" s="3" t="s">
        <v>70</v>
      </c>
      <c r="C199" s="3" t="s">
        <v>81</v>
      </c>
      <c r="D199" s="3" t="s">
        <v>124</v>
      </c>
      <c r="E199" s="3" t="s">
        <v>169</v>
      </c>
      <c r="F199" s="4">
        <v>2014</v>
      </c>
    </row>
    <row r="200" spans="1:6" ht="20.100000000000001" customHeight="1" x14ac:dyDescent="0.25">
      <c r="A200" s="3" t="s">
        <v>69</v>
      </c>
      <c r="B200" s="3" t="s">
        <v>70</v>
      </c>
      <c r="C200" s="3" t="s">
        <v>81</v>
      </c>
      <c r="D200" s="3" t="s">
        <v>123</v>
      </c>
      <c r="E200" s="3" t="s">
        <v>168</v>
      </c>
      <c r="F200" s="4">
        <v>2017</v>
      </c>
    </row>
    <row r="201" spans="1:6" ht="20.100000000000001" customHeight="1" x14ac:dyDescent="0.25">
      <c r="A201" s="3" t="s">
        <v>69</v>
      </c>
      <c r="B201" s="3" t="s">
        <v>70</v>
      </c>
      <c r="C201" s="3" t="s">
        <v>81</v>
      </c>
      <c r="D201" s="3" t="s">
        <v>833</v>
      </c>
      <c r="E201" s="3" t="s">
        <v>133</v>
      </c>
      <c r="F201" s="4">
        <v>2016</v>
      </c>
    </row>
    <row r="202" spans="1:6" ht="20.100000000000001" customHeight="1" x14ac:dyDescent="0.25">
      <c r="A202" s="3" t="s">
        <v>69</v>
      </c>
      <c r="B202" s="3" t="s">
        <v>70</v>
      </c>
      <c r="C202" s="3" t="s">
        <v>81</v>
      </c>
      <c r="D202" s="6" t="s">
        <v>834</v>
      </c>
      <c r="E202" s="3" t="s">
        <v>835</v>
      </c>
      <c r="F202" s="5"/>
    </row>
    <row r="203" spans="1:6" ht="20.100000000000001" customHeight="1" x14ac:dyDescent="0.25">
      <c r="A203" s="3" t="s">
        <v>340</v>
      </c>
      <c r="B203" s="3" t="s">
        <v>341</v>
      </c>
      <c r="C203" s="3" t="s">
        <v>81</v>
      </c>
      <c r="D203" s="3" t="s">
        <v>836</v>
      </c>
      <c r="E203" s="3" t="s">
        <v>837</v>
      </c>
      <c r="F203" s="4">
        <v>2021</v>
      </c>
    </row>
    <row r="204" spans="1:6" ht="20.100000000000001" customHeight="1" x14ac:dyDescent="0.25">
      <c r="A204" s="3" t="s">
        <v>590</v>
      </c>
      <c r="B204" s="3" t="s">
        <v>591</v>
      </c>
      <c r="C204" s="3" t="s">
        <v>81</v>
      </c>
      <c r="D204" s="3" t="s">
        <v>592</v>
      </c>
      <c r="E204" s="3" t="s">
        <v>593</v>
      </c>
      <c r="F204" s="4">
        <v>2017</v>
      </c>
    </row>
    <row r="205" spans="1:6" ht="20.100000000000001" customHeight="1" x14ac:dyDescent="0.25">
      <c r="A205" s="3" t="s">
        <v>590</v>
      </c>
      <c r="B205" s="3" t="s">
        <v>591</v>
      </c>
      <c r="C205" s="3" t="s">
        <v>81</v>
      </c>
      <c r="D205" s="3" t="s">
        <v>594</v>
      </c>
      <c r="E205" s="3" t="s">
        <v>595</v>
      </c>
      <c r="F205" s="4">
        <v>2011</v>
      </c>
    </row>
    <row r="206" spans="1:6" ht="20.100000000000001" customHeight="1" x14ac:dyDescent="0.25">
      <c r="A206" s="3" t="s">
        <v>590</v>
      </c>
      <c r="B206" s="3" t="s">
        <v>591</v>
      </c>
      <c r="C206" s="3" t="s">
        <v>79</v>
      </c>
      <c r="D206" s="3" t="s">
        <v>596</v>
      </c>
      <c r="E206" s="3" t="s">
        <v>597</v>
      </c>
      <c r="F206" s="4">
        <v>2018</v>
      </c>
    </row>
    <row r="207" spans="1:6" ht="20.100000000000001" customHeight="1" x14ac:dyDescent="0.25">
      <c r="A207" s="3" t="s">
        <v>590</v>
      </c>
      <c r="B207" s="3" t="s">
        <v>591</v>
      </c>
      <c r="C207" s="3" t="s">
        <v>79</v>
      </c>
      <c r="D207" s="3" t="s">
        <v>598</v>
      </c>
      <c r="E207" s="3" t="s">
        <v>599</v>
      </c>
      <c r="F207" s="4">
        <v>2010</v>
      </c>
    </row>
    <row r="208" spans="1:6" ht="20.100000000000001" customHeight="1" x14ac:dyDescent="0.25">
      <c r="A208" s="3" t="s">
        <v>44</v>
      </c>
      <c r="B208" s="3" t="s">
        <v>45</v>
      </c>
      <c r="C208" s="3" t="s">
        <v>79</v>
      </c>
      <c r="D208" s="3" t="s">
        <v>838</v>
      </c>
      <c r="E208" s="3" t="s">
        <v>839</v>
      </c>
      <c r="F208" s="4">
        <v>2008</v>
      </c>
    </row>
    <row r="209" spans="1:6" ht="20.100000000000001" customHeight="1" x14ac:dyDescent="0.25">
      <c r="A209" s="3" t="s">
        <v>44</v>
      </c>
      <c r="B209" s="3" t="s">
        <v>45</v>
      </c>
      <c r="C209" s="3" t="s">
        <v>75</v>
      </c>
      <c r="D209" s="3" t="s">
        <v>109</v>
      </c>
      <c r="E209" s="3" t="s">
        <v>140</v>
      </c>
      <c r="F209" s="4">
        <v>2005</v>
      </c>
    </row>
    <row r="210" spans="1:6" ht="20.100000000000001" customHeight="1" x14ac:dyDescent="0.25">
      <c r="A210" s="3" t="s">
        <v>600</v>
      </c>
      <c r="B210" s="3" t="s">
        <v>237</v>
      </c>
      <c r="C210" s="3" t="s">
        <v>79</v>
      </c>
      <c r="D210" s="3" t="s">
        <v>601</v>
      </c>
      <c r="E210" s="3" t="s">
        <v>602</v>
      </c>
      <c r="F210" s="4">
        <v>2003</v>
      </c>
    </row>
    <row r="211" spans="1:6" ht="20.100000000000001" customHeight="1" x14ac:dyDescent="0.25">
      <c r="A211" s="3" t="s">
        <v>603</v>
      </c>
      <c r="B211" s="3" t="s">
        <v>604</v>
      </c>
      <c r="C211" s="3" t="s">
        <v>75</v>
      </c>
      <c r="D211" s="3" t="s">
        <v>605</v>
      </c>
      <c r="E211" s="3" t="s">
        <v>140</v>
      </c>
      <c r="F211" s="4">
        <v>2007</v>
      </c>
    </row>
    <row r="212" spans="1:6" ht="20.100000000000001" customHeight="1" x14ac:dyDescent="0.25">
      <c r="A212" s="3" t="s">
        <v>342</v>
      </c>
      <c r="B212" s="3" t="s">
        <v>343</v>
      </c>
      <c r="C212" s="3" t="s">
        <v>79</v>
      </c>
      <c r="D212" s="3" t="s">
        <v>704</v>
      </c>
      <c r="E212" s="3" t="s">
        <v>705</v>
      </c>
      <c r="F212" s="4">
        <v>2003</v>
      </c>
    </row>
    <row r="213" spans="1:6" ht="20.100000000000001" customHeight="1" x14ac:dyDescent="0.25">
      <c r="A213" s="3" t="s">
        <v>344</v>
      </c>
      <c r="B213" s="3" t="s">
        <v>345</v>
      </c>
      <c r="C213" s="3" t="s">
        <v>81</v>
      </c>
      <c r="D213" s="3" t="s">
        <v>840</v>
      </c>
      <c r="E213" s="3" t="s">
        <v>841</v>
      </c>
      <c r="F213" s="4">
        <v>2011</v>
      </c>
    </row>
    <row r="214" spans="1:6" ht="20.100000000000001" customHeight="1" x14ac:dyDescent="0.25">
      <c r="A214" s="3" t="s">
        <v>346</v>
      </c>
      <c r="B214" s="3" t="s">
        <v>347</v>
      </c>
      <c r="C214" s="3" t="s">
        <v>79</v>
      </c>
      <c r="D214" s="3" t="s">
        <v>769</v>
      </c>
      <c r="E214" s="3" t="s">
        <v>842</v>
      </c>
      <c r="F214" s="5"/>
    </row>
    <row r="215" spans="1:6" ht="20.100000000000001" customHeight="1" x14ac:dyDescent="0.25">
      <c r="A215" s="3" t="s">
        <v>348</v>
      </c>
      <c r="B215" s="3" t="s">
        <v>349</v>
      </c>
      <c r="C215" s="3" t="s">
        <v>81</v>
      </c>
      <c r="D215" s="3" t="s">
        <v>843</v>
      </c>
      <c r="E215" s="3" t="s">
        <v>844</v>
      </c>
      <c r="F215" s="4">
        <v>2011</v>
      </c>
    </row>
    <row r="216" spans="1:6" ht="20.100000000000001" customHeight="1" x14ac:dyDescent="0.25">
      <c r="A216" s="3" t="s">
        <v>30</v>
      </c>
      <c r="B216" s="3" t="s">
        <v>31</v>
      </c>
      <c r="C216" s="3" t="s">
        <v>81</v>
      </c>
      <c r="D216" s="3" t="s">
        <v>708</v>
      </c>
      <c r="E216" s="3" t="s">
        <v>773</v>
      </c>
      <c r="F216" s="4">
        <v>2000</v>
      </c>
    </row>
    <row r="217" spans="1:6" ht="20.100000000000001" customHeight="1" x14ac:dyDescent="0.25">
      <c r="A217" s="3" t="s">
        <v>30</v>
      </c>
      <c r="B217" s="3" t="s">
        <v>31</v>
      </c>
      <c r="C217" s="3" t="s">
        <v>81</v>
      </c>
      <c r="D217" s="3" t="s">
        <v>88</v>
      </c>
      <c r="E217" s="3" t="s">
        <v>146</v>
      </c>
      <c r="F217" s="4">
        <v>2011</v>
      </c>
    </row>
    <row r="218" spans="1:6" ht="20.100000000000001" customHeight="1" x14ac:dyDescent="0.25">
      <c r="A218" s="3" t="s">
        <v>30</v>
      </c>
      <c r="B218" s="3" t="s">
        <v>31</v>
      </c>
      <c r="C218" s="3" t="s">
        <v>79</v>
      </c>
      <c r="D218" s="3" t="s">
        <v>704</v>
      </c>
      <c r="E218" s="3" t="s">
        <v>845</v>
      </c>
      <c r="F218" s="4">
        <v>2003</v>
      </c>
    </row>
    <row r="219" spans="1:6" ht="20.100000000000001" customHeight="1" x14ac:dyDescent="0.25">
      <c r="A219" s="3" t="s">
        <v>30</v>
      </c>
      <c r="B219" s="3" t="s">
        <v>31</v>
      </c>
      <c r="C219" s="3" t="s">
        <v>79</v>
      </c>
      <c r="D219" s="3" t="s">
        <v>100</v>
      </c>
      <c r="E219" s="3" t="s">
        <v>147</v>
      </c>
      <c r="F219" s="4">
        <v>2016</v>
      </c>
    </row>
    <row r="220" spans="1:6" ht="20.100000000000001" customHeight="1" x14ac:dyDescent="0.25">
      <c r="A220" s="3" t="s">
        <v>350</v>
      </c>
      <c r="B220" s="3" t="s">
        <v>351</v>
      </c>
      <c r="C220" s="3" t="s">
        <v>81</v>
      </c>
      <c r="D220" s="3" t="s">
        <v>724</v>
      </c>
      <c r="E220" s="3" t="s">
        <v>846</v>
      </c>
      <c r="F220" s="4">
        <v>2013</v>
      </c>
    </row>
    <row r="221" spans="1:6" ht="20.100000000000001" customHeight="1" x14ac:dyDescent="0.25">
      <c r="A221" s="3" t="s">
        <v>350</v>
      </c>
      <c r="B221" s="3" t="s">
        <v>351</v>
      </c>
      <c r="C221" s="3" t="s">
        <v>81</v>
      </c>
      <c r="D221" s="3" t="s">
        <v>847</v>
      </c>
      <c r="E221" s="3" t="s">
        <v>469</v>
      </c>
      <c r="F221" s="4">
        <v>2003</v>
      </c>
    </row>
    <row r="222" spans="1:6" ht="20.100000000000001" customHeight="1" x14ac:dyDescent="0.25">
      <c r="A222" s="3" t="s">
        <v>350</v>
      </c>
      <c r="B222" s="3" t="s">
        <v>351</v>
      </c>
      <c r="C222" s="3" t="s">
        <v>79</v>
      </c>
      <c r="D222" s="3" t="s">
        <v>740</v>
      </c>
      <c r="E222" s="3" t="s">
        <v>848</v>
      </c>
      <c r="F222" s="4">
        <v>2010</v>
      </c>
    </row>
    <row r="223" spans="1:6" ht="20.100000000000001" customHeight="1" x14ac:dyDescent="0.25">
      <c r="A223" s="3" t="s">
        <v>606</v>
      </c>
      <c r="B223" s="3" t="s">
        <v>607</v>
      </c>
      <c r="C223" s="3" t="s">
        <v>81</v>
      </c>
      <c r="D223" s="3" t="s">
        <v>608</v>
      </c>
      <c r="E223" s="3" t="s">
        <v>609</v>
      </c>
      <c r="F223" s="4">
        <v>2006</v>
      </c>
    </row>
    <row r="224" spans="1:6" ht="20.100000000000001" customHeight="1" x14ac:dyDescent="0.25">
      <c r="A224" s="3" t="s">
        <v>606</v>
      </c>
      <c r="B224" s="3" t="s">
        <v>607</v>
      </c>
      <c r="C224" s="3" t="s">
        <v>79</v>
      </c>
      <c r="D224" s="3" t="s">
        <v>610</v>
      </c>
      <c r="E224" s="3" t="s">
        <v>611</v>
      </c>
      <c r="F224" s="4">
        <v>2001</v>
      </c>
    </row>
    <row r="225" spans="1:6" ht="20.100000000000001" customHeight="1" x14ac:dyDescent="0.25">
      <c r="A225" s="3" t="s">
        <v>65</v>
      </c>
      <c r="B225" s="3" t="s">
        <v>66</v>
      </c>
      <c r="C225" s="3" t="s">
        <v>77</v>
      </c>
      <c r="D225" s="3" t="s">
        <v>849</v>
      </c>
      <c r="E225" s="3" t="s">
        <v>850</v>
      </c>
      <c r="F225" s="4">
        <v>2018</v>
      </c>
    </row>
    <row r="226" spans="1:6" ht="20.100000000000001" customHeight="1" x14ac:dyDescent="0.25">
      <c r="A226" s="3" t="s">
        <v>65</v>
      </c>
      <c r="B226" s="3" t="s">
        <v>66</v>
      </c>
      <c r="C226" s="3" t="s">
        <v>79</v>
      </c>
      <c r="D226" s="3" t="s">
        <v>121</v>
      </c>
      <c r="E226" s="3" t="s">
        <v>166</v>
      </c>
      <c r="F226" s="4">
        <v>2011</v>
      </c>
    </row>
    <row r="227" spans="1:6" ht="20.100000000000001" customHeight="1" x14ac:dyDescent="0.25">
      <c r="A227" s="3" t="s">
        <v>71</v>
      </c>
      <c r="B227" s="3" t="s">
        <v>72</v>
      </c>
      <c r="C227" s="3" t="s">
        <v>81</v>
      </c>
      <c r="D227" s="3" t="s">
        <v>125</v>
      </c>
      <c r="E227" s="3" t="s">
        <v>165</v>
      </c>
      <c r="F227" s="4">
        <v>2021</v>
      </c>
    </row>
    <row r="228" spans="1:6" ht="20.100000000000001" customHeight="1" x14ac:dyDescent="0.25">
      <c r="A228" s="3" t="s">
        <v>71</v>
      </c>
      <c r="B228" s="3" t="s">
        <v>72</v>
      </c>
      <c r="C228" s="3" t="s">
        <v>79</v>
      </c>
      <c r="D228" s="3" t="s">
        <v>851</v>
      </c>
      <c r="E228" s="3" t="s">
        <v>852</v>
      </c>
      <c r="F228" s="4">
        <v>2011</v>
      </c>
    </row>
    <row r="229" spans="1:6" ht="20.100000000000001" customHeight="1" x14ac:dyDescent="0.25">
      <c r="A229" s="3" t="s">
        <v>352</v>
      </c>
      <c r="B229" s="3" t="s">
        <v>353</v>
      </c>
      <c r="C229" s="3" t="s">
        <v>79</v>
      </c>
      <c r="D229" s="3" t="s">
        <v>853</v>
      </c>
      <c r="E229" s="3" t="s">
        <v>663</v>
      </c>
      <c r="F229" s="4">
        <v>1999</v>
      </c>
    </row>
    <row r="230" spans="1:6" ht="20.100000000000001" customHeight="1" x14ac:dyDescent="0.25">
      <c r="A230" s="3" t="s">
        <v>60</v>
      </c>
      <c r="B230" s="3" t="s">
        <v>31</v>
      </c>
      <c r="C230" s="3" t="s">
        <v>79</v>
      </c>
      <c r="D230" s="3" t="s">
        <v>119</v>
      </c>
      <c r="E230" s="3" t="s">
        <v>164</v>
      </c>
      <c r="F230" s="4">
        <v>2008</v>
      </c>
    </row>
    <row r="231" spans="1:6" ht="20.100000000000001" customHeight="1" x14ac:dyDescent="0.25">
      <c r="A231" s="3" t="s">
        <v>60</v>
      </c>
      <c r="B231" s="3" t="s">
        <v>31</v>
      </c>
      <c r="C231" s="3" t="s">
        <v>79</v>
      </c>
      <c r="D231" s="3" t="s">
        <v>854</v>
      </c>
      <c r="E231" s="3" t="s">
        <v>855</v>
      </c>
      <c r="F231" s="4">
        <v>2013</v>
      </c>
    </row>
    <row r="232" spans="1:6" ht="20.100000000000001" customHeight="1" x14ac:dyDescent="0.25">
      <c r="A232" s="3" t="s">
        <v>354</v>
      </c>
      <c r="B232" s="3" t="s">
        <v>355</v>
      </c>
      <c r="C232" s="3" t="s">
        <v>81</v>
      </c>
      <c r="D232" s="3" t="s">
        <v>856</v>
      </c>
      <c r="E232" s="3" t="s">
        <v>857</v>
      </c>
      <c r="F232" s="4">
        <v>2003</v>
      </c>
    </row>
    <row r="233" spans="1:6" ht="20.100000000000001" customHeight="1" x14ac:dyDescent="0.25">
      <c r="A233" s="3" t="s">
        <v>356</v>
      </c>
      <c r="B233" s="3" t="s">
        <v>357</v>
      </c>
      <c r="C233" s="3" t="s">
        <v>81</v>
      </c>
      <c r="D233" s="3" t="s">
        <v>758</v>
      </c>
      <c r="E233" s="3" t="s">
        <v>696</v>
      </c>
      <c r="F233" s="4">
        <v>2020</v>
      </c>
    </row>
    <row r="234" spans="1:6" ht="20.100000000000001" customHeight="1" x14ac:dyDescent="0.25">
      <c r="A234" s="3" t="s">
        <v>358</v>
      </c>
      <c r="B234" s="3" t="s">
        <v>359</v>
      </c>
      <c r="C234" s="3" t="s">
        <v>79</v>
      </c>
      <c r="D234" s="3" t="s">
        <v>858</v>
      </c>
      <c r="E234" s="3" t="s">
        <v>859</v>
      </c>
      <c r="F234" s="4">
        <v>2018</v>
      </c>
    </row>
    <row r="235" spans="1:6" ht="20.100000000000001" customHeight="1" x14ac:dyDescent="0.25">
      <c r="A235" s="3" t="s">
        <v>14</v>
      </c>
      <c r="B235" s="3" t="s">
        <v>15</v>
      </c>
      <c r="C235" s="3" t="s">
        <v>81</v>
      </c>
      <c r="D235" s="3" t="s">
        <v>860</v>
      </c>
      <c r="E235" s="3" t="s">
        <v>770</v>
      </c>
      <c r="F235" s="4">
        <v>2008</v>
      </c>
    </row>
    <row r="236" spans="1:6" ht="20.100000000000001" customHeight="1" x14ac:dyDescent="0.25">
      <c r="A236" s="3" t="s">
        <v>14</v>
      </c>
      <c r="B236" s="3" t="s">
        <v>15</v>
      </c>
      <c r="C236" s="3" t="s">
        <v>79</v>
      </c>
      <c r="D236" s="3" t="s">
        <v>89</v>
      </c>
      <c r="E236" s="3" t="s">
        <v>136</v>
      </c>
      <c r="F236" s="4">
        <v>2007</v>
      </c>
    </row>
    <row r="237" spans="1:6" ht="20.100000000000001" customHeight="1" x14ac:dyDescent="0.25">
      <c r="A237" s="3" t="s">
        <v>42</v>
      </c>
      <c r="B237" s="3" t="s">
        <v>43</v>
      </c>
      <c r="C237" s="3" t="s">
        <v>77</v>
      </c>
      <c r="D237" s="3" t="s">
        <v>861</v>
      </c>
      <c r="E237" s="3" t="s">
        <v>755</v>
      </c>
      <c r="F237" s="4">
        <v>2021</v>
      </c>
    </row>
    <row r="238" spans="1:6" ht="20.100000000000001" customHeight="1" x14ac:dyDescent="0.25">
      <c r="A238" s="3" t="s">
        <v>42</v>
      </c>
      <c r="B238" s="3" t="s">
        <v>43</v>
      </c>
      <c r="C238" s="3" t="s">
        <v>81</v>
      </c>
      <c r="D238" s="3" t="s">
        <v>107</v>
      </c>
      <c r="E238" s="3" t="s">
        <v>154</v>
      </c>
      <c r="F238" s="4">
        <v>2011</v>
      </c>
    </row>
    <row r="239" spans="1:6" ht="20.100000000000001" customHeight="1" x14ac:dyDescent="0.25">
      <c r="A239" s="3" t="s">
        <v>42</v>
      </c>
      <c r="B239" s="3" t="s">
        <v>43</v>
      </c>
      <c r="C239" s="3" t="s">
        <v>81</v>
      </c>
      <c r="D239" s="3" t="s">
        <v>108</v>
      </c>
      <c r="E239" s="3" t="s">
        <v>155</v>
      </c>
      <c r="F239" s="5"/>
    </row>
    <row r="240" spans="1:6" ht="20.100000000000001" customHeight="1" x14ac:dyDescent="0.25">
      <c r="A240" s="3" t="s">
        <v>42</v>
      </c>
      <c r="B240" s="3" t="s">
        <v>43</v>
      </c>
      <c r="C240" s="3" t="s">
        <v>79</v>
      </c>
      <c r="D240" s="3" t="s">
        <v>862</v>
      </c>
      <c r="E240" s="3" t="s">
        <v>755</v>
      </c>
      <c r="F240" s="4">
        <v>2017</v>
      </c>
    </row>
    <row r="241" spans="1:6" ht="20.100000000000001" customHeight="1" x14ac:dyDescent="0.25">
      <c r="A241" s="3" t="s">
        <v>360</v>
      </c>
      <c r="B241" s="3" t="s">
        <v>361</v>
      </c>
      <c r="C241" s="3" t="s">
        <v>81</v>
      </c>
      <c r="D241" s="3" t="s">
        <v>814</v>
      </c>
      <c r="E241" s="3" t="s">
        <v>469</v>
      </c>
      <c r="F241" s="4">
        <v>2004</v>
      </c>
    </row>
    <row r="242" spans="1:6" ht="20.100000000000001" customHeight="1" x14ac:dyDescent="0.25">
      <c r="A242" s="3" t="s">
        <v>360</v>
      </c>
      <c r="B242" s="3" t="s">
        <v>361</v>
      </c>
      <c r="C242" s="3" t="s">
        <v>81</v>
      </c>
      <c r="D242" s="3" t="s">
        <v>708</v>
      </c>
      <c r="E242" s="3" t="s">
        <v>709</v>
      </c>
      <c r="F242" s="4">
        <v>2000</v>
      </c>
    </row>
    <row r="243" spans="1:6" ht="20.100000000000001" customHeight="1" x14ac:dyDescent="0.25">
      <c r="A243" s="3" t="s">
        <v>362</v>
      </c>
      <c r="B243" s="3" t="s">
        <v>363</v>
      </c>
      <c r="C243" s="3" t="s">
        <v>77</v>
      </c>
      <c r="D243" s="3" t="s">
        <v>863</v>
      </c>
      <c r="E243" s="3" t="s">
        <v>169</v>
      </c>
      <c r="F243" s="4">
        <v>2016</v>
      </c>
    </row>
    <row r="244" spans="1:6" ht="20.100000000000001" customHeight="1" x14ac:dyDescent="0.25">
      <c r="A244" s="3" t="s">
        <v>63</v>
      </c>
      <c r="B244" s="3" t="s">
        <v>64</v>
      </c>
      <c r="C244" s="3" t="s">
        <v>81</v>
      </c>
      <c r="D244" s="3" t="s">
        <v>864</v>
      </c>
      <c r="E244" s="3" t="s">
        <v>165</v>
      </c>
      <c r="F244" s="4">
        <v>2022</v>
      </c>
    </row>
    <row r="245" spans="1:6" ht="20.100000000000001" customHeight="1" x14ac:dyDescent="0.25">
      <c r="A245" s="3" t="s">
        <v>63</v>
      </c>
      <c r="B245" s="3" t="s">
        <v>64</v>
      </c>
      <c r="C245" s="3" t="s">
        <v>75</v>
      </c>
      <c r="D245" s="3" t="s">
        <v>120</v>
      </c>
      <c r="E245" s="3" t="s">
        <v>165</v>
      </c>
      <c r="F245" s="4">
        <v>2021</v>
      </c>
    </row>
    <row r="246" spans="1:6" ht="20.100000000000001" customHeight="1" x14ac:dyDescent="0.25">
      <c r="A246" s="3" t="s">
        <v>364</v>
      </c>
      <c r="B246" s="3" t="s">
        <v>365</v>
      </c>
      <c r="C246" s="3" t="s">
        <v>79</v>
      </c>
      <c r="D246" s="3" t="s">
        <v>809</v>
      </c>
      <c r="E246" s="3" t="s">
        <v>808</v>
      </c>
      <c r="F246" s="4">
        <v>2021</v>
      </c>
    </row>
    <row r="247" spans="1:6" ht="20.100000000000001" customHeight="1" x14ac:dyDescent="0.25">
      <c r="A247" s="3" t="s">
        <v>366</v>
      </c>
      <c r="B247" s="3" t="s">
        <v>367</v>
      </c>
      <c r="C247" s="3" t="s">
        <v>79</v>
      </c>
      <c r="D247" s="3" t="s">
        <v>858</v>
      </c>
      <c r="E247" s="3" t="s">
        <v>755</v>
      </c>
      <c r="F247" s="4">
        <v>2014</v>
      </c>
    </row>
    <row r="248" spans="1:6" ht="20.100000000000001" customHeight="1" x14ac:dyDescent="0.25">
      <c r="A248" s="3" t="s">
        <v>612</v>
      </c>
      <c r="B248" s="3" t="s">
        <v>613</v>
      </c>
      <c r="C248" s="3" t="s">
        <v>75</v>
      </c>
      <c r="D248" s="3" t="s">
        <v>614</v>
      </c>
      <c r="E248" s="3" t="s">
        <v>615</v>
      </c>
      <c r="F248" s="4">
        <v>2010</v>
      </c>
    </row>
    <row r="249" spans="1:6" ht="20.100000000000001" customHeight="1" x14ac:dyDescent="0.25">
      <c r="A249" s="3" t="s">
        <v>616</v>
      </c>
      <c r="B249" s="3" t="s">
        <v>617</v>
      </c>
      <c r="C249" s="3" t="s">
        <v>79</v>
      </c>
      <c r="D249" s="3" t="s">
        <v>618</v>
      </c>
      <c r="E249" s="3" t="s">
        <v>147</v>
      </c>
      <c r="F249" s="4">
        <v>2015</v>
      </c>
    </row>
    <row r="250" spans="1:6" ht="20.100000000000001" customHeight="1" x14ac:dyDescent="0.25">
      <c r="A250" s="3" t="s">
        <v>368</v>
      </c>
      <c r="B250" s="3" t="s">
        <v>369</v>
      </c>
      <c r="C250" s="3" t="s">
        <v>81</v>
      </c>
      <c r="D250" s="3" t="s">
        <v>865</v>
      </c>
      <c r="E250" s="3" t="s">
        <v>866</v>
      </c>
      <c r="F250" s="4">
        <v>2016</v>
      </c>
    </row>
    <row r="251" spans="1:6" ht="20.100000000000001" customHeight="1" x14ac:dyDescent="0.25">
      <c r="A251" s="3" t="s">
        <v>370</v>
      </c>
      <c r="B251" s="3" t="s">
        <v>371</v>
      </c>
      <c r="C251" s="3" t="s">
        <v>79</v>
      </c>
      <c r="D251" s="3" t="s">
        <v>867</v>
      </c>
      <c r="E251" s="3" t="s">
        <v>140</v>
      </c>
      <c r="F251" s="4">
        <v>2018</v>
      </c>
    </row>
    <row r="252" spans="1:6" ht="20.100000000000001" customHeight="1" x14ac:dyDescent="0.25">
      <c r="A252" s="3" t="s">
        <v>61</v>
      </c>
      <c r="B252" s="3" t="s">
        <v>62</v>
      </c>
      <c r="C252" s="3" t="s">
        <v>81</v>
      </c>
      <c r="D252" s="3" t="s">
        <v>868</v>
      </c>
      <c r="E252" s="3" t="s">
        <v>663</v>
      </c>
      <c r="F252" s="4">
        <v>2013</v>
      </c>
    </row>
    <row r="253" spans="1:6" ht="20.100000000000001" customHeight="1" x14ac:dyDescent="0.25">
      <c r="A253" s="3" t="s">
        <v>61</v>
      </c>
      <c r="B253" s="3" t="s">
        <v>62</v>
      </c>
      <c r="C253" s="3" t="s">
        <v>79</v>
      </c>
      <c r="D253" s="3" t="s">
        <v>869</v>
      </c>
      <c r="E253" s="3" t="s">
        <v>755</v>
      </c>
      <c r="F253" s="4">
        <v>2018</v>
      </c>
    </row>
    <row r="254" spans="1:6" ht="20.100000000000001" customHeight="1" x14ac:dyDescent="0.25">
      <c r="A254" s="3" t="s">
        <v>61</v>
      </c>
      <c r="B254" s="3" t="s">
        <v>62</v>
      </c>
      <c r="C254" s="3" t="s">
        <v>79</v>
      </c>
      <c r="D254" s="3" t="s">
        <v>105</v>
      </c>
      <c r="E254" s="3" t="s">
        <v>147</v>
      </c>
      <c r="F254" s="4">
        <v>2016</v>
      </c>
    </row>
    <row r="255" spans="1:6" ht="20.100000000000001" customHeight="1" x14ac:dyDescent="0.25">
      <c r="A255" s="3" t="s">
        <v>372</v>
      </c>
      <c r="B255" s="3" t="s">
        <v>373</v>
      </c>
      <c r="C255" s="3" t="s">
        <v>81</v>
      </c>
      <c r="D255" s="3" t="s">
        <v>797</v>
      </c>
      <c r="E255" s="3" t="s">
        <v>773</v>
      </c>
      <c r="F255" s="4">
        <v>2001</v>
      </c>
    </row>
    <row r="256" spans="1:6" ht="20.100000000000001" customHeight="1" x14ac:dyDescent="0.25">
      <c r="A256" s="3" t="s">
        <v>619</v>
      </c>
      <c r="B256" s="3" t="s">
        <v>620</v>
      </c>
      <c r="C256" s="3" t="s">
        <v>79</v>
      </c>
      <c r="D256" s="3" t="s">
        <v>75</v>
      </c>
      <c r="E256" s="3" t="s">
        <v>621</v>
      </c>
      <c r="F256" s="5"/>
    </row>
    <row r="257" spans="1:6" ht="20.100000000000001" customHeight="1" x14ac:dyDescent="0.25">
      <c r="A257" s="3" t="s">
        <v>56</v>
      </c>
      <c r="B257" s="3" t="s">
        <v>57</v>
      </c>
      <c r="C257" s="3" t="s">
        <v>79</v>
      </c>
      <c r="D257" s="3" t="s">
        <v>870</v>
      </c>
      <c r="E257" s="3" t="s">
        <v>167</v>
      </c>
      <c r="F257" s="4">
        <v>2012</v>
      </c>
    </row>
    <row r="258" spans="1:6" ht="20.100000000000001" customHeight="1" x14ac:dyDescent="0.25">
      <c r="A258" s="3" t="s">
        <v>56</v>
      </c>
      <c r="B258" s="3" t="s">
        <v>57</v>
      </c>
      <c r="C258" s="3" t="s">
        <v>79</v>
      </c>
      <c r="D258" s="3" t="s">
        <v>117</v>
      </c>
      <c r="E258" s="3" t="s">
        <v>162</v>
      </c>
      <c r="F258" s="4">
        <v>2011</v>
      </c>
    </row>
    <row r="259" spans="1:6" ht="20.100000000000001" customHeight="1" x14ac:dyDescent="0.25">
      <c r="A259" s="3" t="s">
        <v>56</v>
      </c>
      <c r="B259" s="3" t="s">
        <v>57</v>
      </c>
      <c r="C259" s="3" t="s">
        <v>77</v>
      </c>
      <c r="D259" s="3" t="s">
        <v>871</v>
      </c>
      <c r="E259" s="3" t="s">
        <v>167</v>
      </c>
      <c r="F259" s="4">
        <v>2014</v>
      </c>
    </row>
    <row r="260" spans="1:6" ht="20.100000000000001" customHeight="1" x14ac:dyDescent="0.25">
      <c r="A260" s="3" t="s">
        <v>8</v>
      </c>
      <c r="B260" s="3" t="s">
        <v>9</v>
      </c>
      <c r="C260" s="3" t="s">
        <v>81</v>
      </c>
      <c r="D260" s="3" t="s">
        <v>82</v>
      </c>
      <c r="E260" s="3" t="s">
        <v>130</v>
      </c>
      <c r="F260" s="5"/>
    </row>
    <row r="261" spans="1:6" ht="20.100000000000001" customHeight="1" x14ac:dyDescent="0.25">
      <c r="A261" s="3" t="s">
        <v>8</v>
      </c>
      <c r="B261" s="3" t="s">
        <v>9</v>
      </c>
      <c r="C261" s="3" t="s">
        <v>81</v>
      </c>
      <c r="D261" s="3" t="s">
        <v>84</v>
      </c>
      <c r="E261" s="3" t="s">
        <v>131</v>
      </c>
      <c r="F261" s="4">
        <v>2015</v>
      </c>
    </row>
    <row r="262" spans="1:6" ht="20.100000000000001" customHeight="1" x14ac:dyDescent="0.25">
      <c r="A262" s="3" t="s">
        <v>8</v>
      </c>
      <c r="B262" s="3" t="s">
        <v>9</v>
      </c>
      <c r="C262" s="3" t="s">
        <v>79</v>
      </c>
      <c r="D262" s="3" t="s">
        <v>872</v>
      </c>
      <c r="E262" s="3" t="s">
        <v>873</v>
      </c>
      <c r="F262" s="4">
        <v>2009</v>
      </c>
    </row>
    <row r="263" spans="1:6" ht="20.100000000000001" customHeight="1" x14ac:dyDescent="0.25">
      <c r="A263" s="3" t="s">
        <v>8</v>
      </c>
      <c r="B263" s="3" t="s">
        <v>9</v>
      </c>
      <c r="C263" s="3" t="s">
        <v>75</v>
      </c>
      <c r="D263" s="3" t="s">
        <v>83</v>
      </c>
      <c r="E263" s="3" t="s">
        <v>131</v>
      </c>
      <c r="F263" s="4">
        <v>2016</v>
      </c>
    </row>
    <row r="264" spans="1:6" ht="20.100000000000001" customHeight="1" x14ac:dyDescent="0.25">
      <c r="A264" s="3" t="s">
        <v>374</v>
      </c>
      <c r="B264" s="3" t="s">
        <v>375</v>
      </c>
      <c r="C264" s="3" t="s">
        <v>79</v>
      </c>
      <c r="D264" s="3" t="s">
        <v>874</v>
      </c>
      <c r="E264" s="3" t="s">
        <v>469</v>
      </c>
      <c r="F264" s="4">
        <v>2010</v>
      </c>
    </row>
    <row r="265" spans="1:6" ht="20.100000000000001" customHeight="1" x14ac:dyDescent="0.25">
      <c r="A265" s="3" t="s">
        <v>376</v>
      </c>
      <c r="B265" s="3" t="s">
        <v>377</v>
      </c>
      <c r="C265" s="3" t="s">
        <v>77</v>
      </c>
      <c r="D265" s="3" t="s">
        <v>701</v>
      </c>
      <c r="E265" s="3" t="s">
        <v>469</v>
      </c>
      <c r="F265" s="4">
        <v>1984</v>
      </c>
    </row>
    <row r="266" spans="1:6" ht="20.100000000000001" customHeight="1" x14ac:dyDescent="0.25">
      <c r="A266" s="3" t="s">
        <v>378</v>
      </c>
      <c r="B266" s="3" t="s">
        <v>379</v>
      </c>
      <c r="C266" s="3" t="s">
        <v>79</v>
      </c>
      <c r="D266" s="3" t="s">
        <v>769</v>
      </c>
      <c r="E266" s="3" t="s">
        <v>875</v>
      </c>
      <c r="F266" s="4">
        <v>2003</v>
      </c>
    </row>
    <row r="267" spans="1:6" ht="20.100000000000001" customHeight="1" x14ac:dyDescent="0.25">
      <c r="A267" s="3" t="s">
        <v>380</v>
      </c>
      <c r="B267" s="3" t="s">
        <v>381</v>
      </c>
      <c r="C267" s="3" t="s">
        <v>79</v>
      </c>
      <c r="D267" s="3" t="s">
        <v>876</v>
      </c>
      <c r="E267" s="3" t="s">
        <v>165</v>
      </c>
      <c r="F267" s="4">
        <v>2019</v>
      </c>
    </row>
    <row r="268" spans="1:6" ht="20.100000000000001" customHeight="1" x14ac:dyDescent="0.25">
      <c r="A268" s="3" t="s">
        <v>382</v>
      </c>
      <c r="B268" s="3" t="s">
        <v>383</v>
      </c>
      <c r="C268" s="3" t="s">
        <v>81</v>
      </c>
      <c r="D268" s="3" t="s">
        <v>877</v>
      </c>
      <c r="E268" s="3" t="s">
        <v>469</v>
      </c>
      <c r="F268" s="4">
        <v>1998</v>
      </c>
    </row>
    <row r="269" spans="1:6" ht="20.100000000000001" customHeight="1" x14ac:dyDescent="0.25">
      <c r="A269" s="3" t="s">
        <v>384</v>
      </c>
      <c r="B269" s="3" t="s">
        <v>385</v>
      </c>
      <c r="C269" s="3" t="s">
        <v>77</v>
      </c>
      <c r="D269" s="3" t="s">
        <v>878</v>
      </c>
      <c r="E269" s="3" t="s">
        <v>169</v>
      </c>
      <c r="F269" s="4">
        <v>2020</v>
      </c>
    </row>
    <row r="270" spans="1:6" ht="20.100000000000001" customHeight="1" x14ac:dyDescent="0.25">
      <c r="A270" s="3" t="s">
        <v>386</v>
      </c>
      <c r="B270" s="3" t="s">
        <v>387</v>
      </c>
      <c r="C270" s="3" t="s">
        <v>79</v>
      </c>
      <c r="D270" s="6" t="s">
        <v>879</v>
      </c>
      <c r="E270" s="3" t="s">
        <v>880</v>
      </c>
      <c r="F270" s="4">
        <v>2003</v>
      </c>
    </row>
    <row r="271" spans="1:6" ht="20.100000000000001" customHeight="1" x14ac:dyDescent="0.25">
      <c r="A271" s="3" t="s">
        <v>388</v>
      </c>
      <c r="B271" s="3" t="s">
        <v>389</v>
      </c>
      <c r="C271" s="3" t="s">
        <v>81</v>
      </c>
      <c r="D271" s="3" t="s">
        <v>708</v>
      </c>
      <c r="E271" s="3" t="s">
        <v>709</v>
      </c>
      <c r="F271" s="4">
        <v>2001</v>
      </c>
    </row>
    <row r="272" spans="1:6" ht="20.100000000000001" customHeight="1" x14ac:dyDescent="0.25">
      <c r="A272" s="3" t="s">
        <v>390</v>
      </c>
      <c r="B272" s="3" t="s">
        <v>275</v>
      </c>
      <c r="C272" s="3" t="s">
        <v>77</v>
      </c>
      <c r="D272" s="3" t="s">
        <v>723</v>
      </c>
      <c r="E272" s="3" t="s">
        <v>169</v>
      </c>
      <c r="F272" s="4">
        <v>2006</v>
      </c>
    </row>
    <row r="273" spans="1:6" ht="20.100000000000001" customHeight="1" x14ac:dyDescent="0.25">
      <c r="A273" s="3" t="s">
        <v>391</v>
      </c>
      <c r="B273" s="3" t="s">
        <v>392</v>
      </c>
      <c r="C273" s="3" t="s">
        <v>79</v>
      </c>
      <c r="D273" s="3" t="s">
        <v>795</v>
      </c>
      <c r="E273" s="3" t="s">
        <v>881</v>
      </c>
      <c r="F273" s="4">
        <v>2014</v>
      </c>
    </row>
    <row r="274" spans="1:6" ht="20.100000000000001" customHeight="1" x14ac:dyDescent="0.25">
      <c r="A274" s="3" t="s">
        <v>393</v>
      </c>
      <c r="B274" s="3" t="s">
        <v>394</v>
      </c>
      <c r="C274" s="3" t="s">
        <v>79</v>
      </c>
      <c r="D274" s="3" t="s">
        <v>882</v>
      </c>
      <c r="E274" s="3" t="s">
        <v>169</v>
      </c>
      <c r="F274" s="4">
        <v>2010</v>
      </c>
    </row>
    <row r="275" spans="1:6" ht="20.100000000000001" customHeight="1" x14ac:dyDescent="0.25">
      <c r="A275" s="3" t="s">
        <v>622</v>
      </c>
      <c r="B275" s="3" t="s">
        <v>613</v>
      </c>
      <c r="C275" s="3" t="s">
        <v>79</v>
      </c>
      <c r="D275" s="3" t="s">
        <v>623</v>
      </c>
      <c r="E275" s="3" t="s">
        <v>624</v>
      </c>
      <c r="F275" s="4">
        <v>1998</v>
      </c>
    </row>
    <row r="276" spans="1:6" ht="20.100000000000001" customHeight="1" x14ac:dyDescent="0.25">
      <c r="A276" s="3" t="s">
        <v>622</v>
      </c>
      <c r="B276" s="3" t="s">
        <v>625</v>
      </c>
      <c r="C276" s="3" t="s">
        <v>79</v>
      </c>
      <c r="D276" s="3" t="s">
        <v>626</v>
      </c>
      <c r="E276" s="3" t="s">
        <v>627</v>
      </c>
      <c r="F276" s="4">
        <v>2008</v>
      </c>
    </row>
    <row r="277" spans="1:6" ht="20.100000000000001" customHeight="1" x14ac:dyDescent="0.25">
      <c r="A277" s="3" t="s">
        <v>395</v>
      </c>
      <c r="B277" s="3" t="s">
        <v>397</v>
      </c>
      <c r="C277" s="3" t="s">
        <v>81</v>
      </c>
      <c r="D277" s="3" t="s">
        <v>883</v>
      </c>
      <c r="E277" s="3" t="s">
        <v>884</v>
      </c>
      <c r="F277" s="4">
        <v>2015</v>
      </c>
    </row>
    <row r="278" spans="1:6" ht="20.100000000000001" customHeight="1" x14ac:dyDescent="0.25">
      <c r="A278" s="3" t="s">
        <v>395</v>
      </c>
      <c r="B278" s="3" t="s">
        <v>396</v>
      </c>
      <c r="C278" s="3" t="s">
        <v>81</v>
      </c>
      <c r="D278" s="3" t="s">
        <v>885</v>
      </c>
      <c r="E278" s="3" t="s">
        <v>886</v>
      </c>
      <c r="F278" s="4">
        <v>2016</v>
      </c>
    </row>
    <row r="279" spans="1:6" ht="20.100000000000001" customHeight="1" x14ac:dyDescent="0.25">
      <c r="A279" s="3" t="s">
        <v>398</v>
      </c>
      <c r="B279" s="3" t="s">
        <v>399</v>
      </c>
      <c r="C279" s="3" t="s">
        <v>79</v>
      </c>
      <c r="D279" s="3" t="s">
        <v>887</v>
      </c>
      <c r="E279" s="3" t="s">
        <v>848</v>
      </c>
      <c r="F279" s="4">
        <v>2009</v>
      </c>
    </row>
    <row r="280" spans="1:6" ht="20.100000000000001" customHeight="1" x14ac:dyDescent="0.25">
      <c r="A280" s="3" t="s">
        <v>628</v>
      </c>
      <c r="B280" s="3" t="s">
        <v>629</v>
      </c>
      <c r="C280" s="3" t="s">
        <v>79</v>
      </c>
      <c r="D280" s="3" t="s">
        <v>630</v>
      </c>
      <c r="E280" s="3" t="s">
        <v>631</v>
      </c>
      <c r="F280" s="4">
        <v>1999</v>
      </c>
    </row>
    <row r="281" spans="1:6" ht="20.100000000000001" customHeight="1" x14ac:dyDescent="0.25">
      <c r="A281" s="3" t="s">
        <v>400</v>
      </c>
      <c r="B281" s="3" t="s">
        <v>401</v>
      </c>
      <c r="C281" s="3" t="s">
        <v>81</v>
      </c>
      <c r="D281" s="3" t="s">
        <v>888</v>
      </c>
      <c r="E281" s="3" t="s">
        <v>741</v>
      </c>
      <c r="F281" s="4">
        <v>2006</v>
      </c>
    </row>
    <row r="282" spans="1:6" ht="20.100000000000001" customHeight="1" x14ac:dyDescent="0.25">
      <c r="A282" s="3" t="s">
        <v>402</v>
      </c>
      <c r="B282" s="3" t="s">
        <v>403</v>
      </c>
      <c r="C282" s="3" t="s">
        <v>81</v>
      </c>
      <c r="D282" s="3" t="s">
        <v>814</v>
      </c>
      <c r="E282" s="3" t="s">
        <v>469</v>
      </c>
      <c r="F282" s="4">
        <v>2005</v>
      </c>
    </row>
    <row r="283" spans="1:6" ht="20.100000000000001" customHeight="1" x14ac:dyDescent="0.25">
      <c r="A283" s="3" t="s">
        <v>632</v>
      </c>
      <c r="B283" s="3" t="s">
        <v>633</v>
      </c>
      <c r="C283" s="3" t="s">
        <v>79</v>
      </c>
      <c r="D283" s="3" t="s">
        <v>634</v>
      </c>
      <c r="E283" s="3" t="s">
        <v>635</v>
      </c>
      <c r="F283" s="4">
        <v>1987</v>
      </c>
    </row>
    <row r="284" spans="1:6" ht="20.100000000000001" customHeight="1" x14ac:dyDescent="0.25">
      <c r="A284" s="3" t="s">
        <v>632</v>
      </c>
      <c r="B284" s="3" t="s">
        <v>633</v>
      </c>
      <c r="C284" s="3" t="s">
        <v>79</v>
      </c>
      <c r="D284" s="3" t="s">
        <v>105</v>
      </c>
      <c r="E284" s="3" t="s">
        <v>636</v>
      </c>
      <c r="F284" s="4">
        <v>2016</v>
      </c>
    </row>
    <row r="285" spans="1:6" ht="20.100000000000001" customHeight="1" x14ac:dyDescent="0.25">
      <c r="A285" s="3" t="s">
        <v>404</v>
      </c>
      <c r="B285" s="3" t="s">
        <v>405</v>
      </c>
      <c r="C285" s="3" t="s">
        <v>77</v>
      </c>
      <c r="D285" s="3" t="s">
        <v>889</v>
      </c>
      <c r="E285" s="3" t="s">
        <v>760</v>
      </c>
      <c r="F285" s="5"/>
    </row>
    <row r="286" spans="1:6" ht="20.100000000000001" customHeight="1" x14ac:dyDescent="0.25">
      <c r="A286" s="3" t="s">
        <v>404</v>
      </c>
      <c r="B286" s="3" t="s">
        <v>405</v>
      </c>
      <c r="C286" s="3" t="s">
        <v>79</v>
      </c>
      <c r="D286" s="3" t="s">
        <v>890</v>
      </c>
      <c r="E286" s="3" t="s">
        <v>169</v>
      </c>
      <c r="F286" s="4">
        <v>2007</v>
      </c>
    </row>
    <row r="287" spans="1:6" ht="20.100000000000001" customHeight="1" x14ac:dyDescent="0.25">
      <c r="A287" s="3" t="s">
        <v>406</v>
      </c>
      <c r="B287" s="3" t="s">
        <v>407</v>
      </c>
      <c r="C287" s="3" t="s">
        <v>77</v>
      </c>
      <c r="D287" s="3" t="s">
        <v>891</v>
      </c>
      <c r="E287" s="3" t="s">
        <v>743</v>
      </c>
      <c r="F287" s="4">
        <v>2021</v>
      </c>
    </row>
    <row r="288" spans="1:6" ht="20.100000000000001" customHeight="1" x14ac:dyDescent="0.25">
      <c r="A288" s="3" t="s">
        <v>406</v>
      </c>
      <c r="B288" s="3" t="s">
        <v>407</v>
      </c>
      <c r="C288" s="3" t="s">
        <v>81</v>
      </c>
      <c r="D288" s="3" t="s">
        <v>892</v>
      </c>
      <c r="E288" s="3" t="s">
        <v>469</v>
      </c>
      <c r="F288" s="4">
        <v>2001</v>
      </c>
    </row>
    <row r="289" spans="1:6" ht="20.100000000000001" customHeight="1" x14ac:dyDescent="0.25">
      <c r="A289" s="3" t="s">
        <v>408</v>
      </c>
      <c r="B289" s="3" t="s">
        <v>409</v>
      </c>
      <c r="C289" s="3" t="s">
        <v>79</v>
      </c>
      <c r="D289" s="3" t="s">
        <v>893</v>
      </c>
      <c r="E289" s="3" t="s">
        <v>741</v>
      </c>
      <c r="F289" s="4">
        <v>2013</v>
      </c>
    </row>
    <row r="290" spans="1:6" ht="20.100000000000001" customHeight="1" x14ac:dyDescent="0.25">
      <c r="A290" s="3" t="s">
        <v>408</v>
      </c>
      <c r="B290" s="3" t="s">
        <v>409</v>
      </c>
      <c r="C290" s="3" t="s">
        <v>79</v>
      </c>
      <c r="D290" s="6" t="s">
        <v>894</v>
      </c>
      <c r="E290" s="3" t="s">
        <v>772</v>
      </c>
      <c r="F290" s="5"/>
    </row>
    <row r="291" spans="1:6" ht="20.100000000000001" customHeight="1" x14ac:dyDescent="0.25">
      <c r="A291" s="3" t="s">
        <v>637</v>
      </c>
      <c r="B291" s="3" t="s">
        <v>638</v>
      </c>
      <c r="C291" s="3" t="s">
        <v>79</v>
      </c>
      <c r="D291" s="3" t="s">
        <v>639</v>
      </c>
      <c r="E291" s="3" t="s">
        <v>640</v>
      </c>
      <c r="F291" s="4">
        <v>2021</v>
      </c>
    </row>
    <row r="292" spans="1:6" ht="20.100000000000001" customHeight="1" x14ac:dyDescent="0.25">
      <c r="A292" s="3" t="s">
        <v>637</v>
      </c>
      <c r="B292" s="3" t="s">
        <v>638</v>
      </c>
      <c r="C292" s="3" t="s">
        <v>79</v>
      </c>
      <c r="D292" s="3" t="s">
        <v>641</v>
      </c>
      <c r="E292" s="3" t="s">
        <v>642</v>
      </c>
      <c r="F292" s="4">
        <v>2019</v>
      </c>
    </row>
    <row r="293" spans="1:6" ht="20.100000000000001" customHeight="1" x14ac:dyDescent="0.25">
      <c r="A293" s="3" t="s">
        <v>410</v>
      </c>
      <c r="B293" s="3" t="s">
        <v>411</v>
      </c>
      <c r="C293" s="3" t="s">
        <v>77</v>
      </c>
      <c r="D293" s="3" t="s">
        <v>895</v>
      </c>
      <c r="E293" s="3" t="s">
        <v>896</v>
      </c>
      <c r="F293" s="4">
        <v>2014</v>
      </c>
    </row>
    <row r="294" spans="1:6" ht="20.100000000000001" customHeight="1" x14ac:dyDescent="0.25">
      <c r="A294" s="3" t="s">
        <v>54</v>
      </c>
      <c r="B294" s="3" t="s">
        <v>55</v>
      </c>
      <c r="C294" s="3" t="s">
        <v>79</v>
      </c>
      <c r="D294" s="3" t="s">
        <v>116</v>
      </c>
      <c r="E294" s="3" t="s">
        <v>147</v>
      </c>
      <c r="F294" s="4">
        <v>2016</v>
      </c>
    </row>
    <row r="295" spans="1:6" ht="20.100000000000001" customHeight="1" x14ac:dyDescent="0.25">
      <c r="A295" s="3" t="s">
        <v>54</v>
      </c>
      <c r="B295" s="3" t="s">
        <v>55</v>
      </c>
      <c r="C295" s="3" t="s">
        <v>79</v>
      </c>
      <c r="D295" s="6" t="s">
        <v>897</v>
      </c>
      <c r="E295" s="3" t="s">
        <v>155</v>
      </c>
      <c r="F295" s="4">
        <v>2000</v>
      </c>
    </row>
    <row r="296" spans="1:6" ht="20.100000000000001" customHeight="1" x14ac:dyDescent="0.25">
      <c r="A296" s="3" t="s">
        <v>412</v>
      </c>
      <c r="B296" s="3" t="s">
        <v>413</v>
      </c>
      <c r="C296" s="3" t="s">
        <v>77</v>
      </c>
      <c r="D296" s="3" t="s">
        <v>723</v>
      </c>
      <c r="E296" s="3" t="s">
        <v>469</v>
      </c>
      <c r="F296" s="4">
        <v>1982</v>
      </c>
    </row>
    <row r="297" spans="1:6" ht="20.100000000000001" customHeight="1" x14ac:dyDescent="0.25">
      <c r="A297" s="3" t="s">
        <v>412</v>
      </c>
      <c r="B297" s="3" t="s">
        <v>413</v>
      </c>
      <c r="C297" s="3" t="s">
        <v>81</v>
      </c>
      <c r="D297" s="3" t="s">
        <v>898</v>
      </c>
      <c r="E297" s="3" t="s">
        <v>469</v>
      </c>
      <c r="F297" s="4">
        <v>1978</v>
      </c>
    </row>
    <row r="298" spans="1:6" ht="20.100000000000001" customHeight="1" x14ac:dyDescent="0.25">
      <c r="A298" s="3" t="s">
        <v>412</v>
      </c>
      <c r="B298" s="3" t="s">
        <v>413</v>
      </c>
      <c r="C298" s="3" t="s">
        <v>79</v>
      </c>
      <c r="D298" s="3" t="s">
        <v>899</v>
      </c>
      <c r="E298" s="3" t="s">
        <v>900</v>
      </c>
      <c r="F298" s="5"/>
    </row>
    <row r="299" spans="1:6" ht="20.100000000000001" customHeight="1" x14ac:dyDescent="0.25">
      <c r="A299" s="3" t="s">
        <v>414</v>
      </c>
      <c r="B299" s="3" t="s">
        <v>415</v>
      </c>
      <c r="C299" s="3" t="s">
        <v>81</v>
      </c>
      <c r="D299" s="3" t="s">
        <v>901</v>
      </c>
      <c r="E299" s="3" t="s">
        <v>902</v>
      </c>
      <c r="F299" s="4">
        <v>2017</v>
      </c>
    </row>
    <row r="300" spans="1:6" ht="20.100000000000001" customHeight="1" x14ac:dyDescent="0.25">
      <c r="A300" s="3" t="s">
        <v>414</v>
      </c>
      <c r="B300" s="3" t="s">
        <v>415</v>
      </c>
      <c r="C300" s="3" t="s">
        <v>81</v>
      </c>
      <c r="D300" s="3" t="s">
        <v>903</v>
      </c>
      <c r="E300" s="3" t="s">
        <v>904</v>
      </c>
      <c r="F300" s="4">
        <v>2022</v>
      </c>
    </row>
    <row r="301" spans="1:6" ht="20.100000000000001" customHeight="1" x14ac:dyDescent="0.25">
      <c r="A301" s="3" t="s">
        <v>643</v>
      </c>
      <c r="B301" s="3" t="s">
        <v>644</v>
      </c>
      <c r="C301" s="3" t="s">
        <v>79</v>
      </c>
      <c r="D301" s="3" t="s">
        <v>645</v>
      </c>
      <c r="E301" s="3" t="s">
        <v>584</v>
      </c>
      <c r="F301" s="4">
        <v>2007</v>
      </c>
    </row>
    <row r="302" spans="1:6" ht="20.100000000000001" customHeight="1" x14ac:dyDescent="0.25">
      <c r="A302" s="3" t="s">
        <v>416</v>
      </c>
      <c r="B302" s="3" t="s">
        <v>417</v>
      </c>
      <c r="C302" s="3" t="s">
        <v>79</v>
      </c>
      <c r="D302" s="3" t="s">
        <v>905</v>
      </c>
      <c r="E302" s="3" t="s">
        <v>906</v>
      </c>
      <c r="F302" s="4">
        <v>2021</v>
      </c>
    </row>
    <row r="303" spans="1:6" ht="20.100000000000001" customHeight="1" x14ac:dyDescent="0.25">
      <c r="A303" s="3" t="s">
        <v>418</v>
      </c>
      <c r="B303" s="3" t="s">
        <v>419</v>
      </c>
      <c r="C303" s="3" t="s">
        <v>77</v>
      </c>
      <c r="D303" s="3" t="s">
        <v>907</v>
      </c>
      <c r="E303" s="3" t="s">
        <v>679</v>
      </c>
      <c r="F303" s="4">
        <v>2010</v>
      </c>
    </row>
    <row r="304" spans="1:6" ht="20.100000000000001" customHeight="1" x14ac:dyDescent="0.25">
      <c r="A304" s="3" t="s">
        <v>420</v>
      </c>
      <c r="B304" s="3" t="s">
        <v>421</v>
      </c>
      <c r="C304" s="3" t="s">
        <v>77</v>
      </c>
      <c r="D304" s="3" t="s">
        <v>908</v>
      </c>
      <c r="E304" s="3" t="s">
        <v>469</v>
      </c>
      <c r="F304" s="4">
        <v>2005</v>
      </c>
    </row>
    <row r="305" spans="1:6" ht="20.100000000000001" customHeight="1" x14ac:dyDescent="0.25">
      <c r="A305" s="3" t="s">
        <v>422</v>
      </c>
      <c r="B305" s="3" t="s">
        <v>423</v>
      </c>
      <c r="C305" s="3" t="s">
        <v>81</v>
      </c>
      <c r="D305" s="3" t="s">
        <v>909</v>
      </c>
      <c r="E305" s="3" t="s">
        <v>910</v>
      </c>
      <c r="F305" s="4">
        <v>2021</v>
      </c>
    </row>
    <row r="306" spans="1:6" ht="20.100000000000001" customHeight="1" x14ac:dyDescent="0.25">
      <c r="A306" s="3" t="s">
        <v>40</v>
      </c>
      <c r="B306" s="3" t="s">
        <v>41</v>
      </c>
      <c r="C306" s="3" t="s">
        <v>81</v>
      </c>
      <c r="D306" s="3" t="s">
        <v>708</v>
      </c>
      <c r="E306" s="3" t="s">
        <v>709</v>
      </c>
      <c r="F306" s="4">
        <v>2001</v>
      </c>
    </row>
    <row r="307" spans="1:6" ht="20.100000000000001" customHeight="1" x14ac:dyDescent="0.25">
      <c r="A307" s="3" t="s">
        <v>40</v>
      </c>
      <c r="B307" s="3" t="s">
        <v>41</v>
      </c>
      <c r="C307" s="3" t="s">
        <v>79</v>
      </c>
      <c r="D307" s="3" t="s">
        <v>106</v>
      </c>
      <c r="E307" s="3" t="s">
        <v>153</v>
      </c>
      <c r="F307" s="4">
        <v>1994</v>
      </c>
    </row>
    <row r="308" spans="1:6" ht="20.100000000000001" customHeight="1" x14ac:dyDescent="0.25">
      <c r="A308" s="3" t="s">
        <v>646</v>
      </c>
      <c r="B308" s="3" t="s">
        <v>647</v>
      </c>
      <c r="C308" s="3" t="s">
        <v>79</v>
      </c>
      <c r="D308" s="3" t="s">
        <v>648</v>
      </c>
      <c r="E308" s="3" t="s">
        <v>649</v>
      </c>
      <c r="F308" s="4">
        <v>2002</v>
      </c>
    </row>
    <row r="309" spans="1:6" ht="20.100000000000001" customHeight="1" x14ac:dyDescent="0.25">
      <c r="A309" s="3" t="s">
        <v>424</v>
      </c>
      <c r="B309" s="3" t="s">
        <v>425</v>
      </c>
      <c r="C309" s="3" t="s">
        <v>81</v>
      </c>
      <c r="D309" s="3" t="s">
        <v>911</v>
      </c>
      <c r="E309" s="3" t="s">
        <v>842</v>
      </c>
      <c r="F309" s="4">
        <v>2009</v>
      </c>
    </row>
    <row r="310" spans="1:6" ht="20.100000000000001" customHeight="1" x14ac:dyDescent="0.25">
      <c r="A310" s="3" t="s">
        <v>424</v>
      </c>
      <c r="B310" s="3" t="s">
        <v>425</v>
      </c>
      <c r="C310" s="3" t="s">
        <v>79</v>
      </c>
      <c r="D310" s="3" t="s">
        <v>912</v>
      </c>
      <c r="E310" s="3" t="s">
        <v>913</v>
      </c>
      <c r="F310" s="4">
        <v>2000</v>
      </c>
    </row>
    <row r="311" spans="1:6" ht="20.100000000000001" customHeight="1" x14ac:dyDescent="0.25">
      <c r="A311" s="3" t="s">
        <v>426</v>
      </c>
      <c r="B311" s="3" t="s">
        <v>427</v>
      </c>
      <c r="C311" s="3" t="s">
        <v>77</v>
      </c>
      <c r="D311" s="3" t="s">
        <v>914</v>
      </c>
      <c r="E311" s="3" t="s">
        <v>755</v>
      </c>
      <c r="F311" s="4">
        <v>2004</v>
      </c>
    </row>
    <row r="312" spans="1:6" ht="20.100000000000001" customHeight="1" x14ac:dyDescent="0.25">
      <c r="A312" s="3" t="s">
        <v>18</v>
      </c>
      <c r="B312" s="3" t="s">
        <v>19</v>
      </c>
      <c r="C312" s="3" t="s">
        <v>77</v>
      </c>
      <c r="D312" s="3" t="s">
        <v>91</v>
      </c>
      <c r="E312" s="3" t="s">
        <v>138</v>
      </c>
      <c r="F312" s="4">
        <v>2021</v>
      </c>
    </row>
    <row r="313" spans="1:6" ht="20.100000000000001" customHeight="1" x14ac:dyDescent="0.25">
      <c r="A313" s="3" t="s">
        <v>18</v>
      </c>
      <c r="B313" s="3" t="s">
        <v>19</v>
      </c>
      <c r="C313" s="3" t="s">
        <v>79</v>
      </c>
      <c r="D313" s="3" t="s">
        <v>769</v>
      </c>
      <c r="E313" s="3" t="s">
        <v>770</v>
      </c>
      <c r="F313" s="4">
        <v>2005</v>
      </c>
    </row>
    <row r="314" spans="1:6" ht="20.100000000000001" customHeight="1" x14ac:dyDescent="0.25">
      <c r="A314" s="3" t="s">
        <v>428</v>
      </c>
      <c r="B314" s="3" t="s">
        <v>429</v>
      </c>
      <c r="C314" s="3" t="s">
        <v>81</v>
      </c>
      <c r="D314" s="3" t="s">
        <v>915</v>
      </c>
      <c r="E314" s="3" t="s">
        <v>469</v>
      </c>
      <c r="F314" s="4">
        <v>2019</v>
      </c>
    </row>
    <row r="315" spans="1:6" ht="20.100000000000001" customHeight="1" x14ac:dyDescent="0.25">
      <c r="A315" s="3" t="s">
        <v>650</v>
      </c>
      <c r="B315" s="3" t="s">
        <v>651</v>
      </c>
      <c r="C315" s="3" t="s">
        <v>81</v>
      </c>
      <c r="D315" s="3" t="s">
        <v>652</v>
      </c>
      <c r="E315" s="3" t="s">
        <v>653</v>
      </c>
      <c r="F315" s="4">
        <v>1999</v>
      </c>
    </row>
    <row r="316" spans="1:6" ht="20.100000000000001" customHeight="1" x14ac:dyDescent="0.25">
      <c r="A316" s="3" t="s">
        <v>430</v>
      </c>
      <c r="B316" s="3" t="s">
        <v>325</v>
      </c>
      <c r="C316" s="3" t="s">
        <v>79</v>
      </c>
      <c r="D316" s="3" t="s">
        <v>916</v>
      </c>
      <c r="E316" s="3" t="s">
        <v>140</v>
      </c>
      <c r="F316" s="4">
        <v>2022</v>
      </c>
    </row>
    <row r="317" spans="1:6" ht="20.100000000000001" customHeight="1" x14ac:dyDescent="0.25">
      <c r="A317" s="3" t="s">
        <v>431</v>
      </c>
      <c r="B317" s="3" t="s">
        <v>432</v>
      </c>
      <c r="C317" s="3" t="s">
        <v>81</v>
      </c>
      <c r="D317" s="3" t="s">
        <v>708</v>
      </c>
      <c r="E317" s="3" t="s">
        <v>709</v>
      </c>
      <c r="F317" s="4">
        <v>2001</v>
      </c>
    </row>
    <row r="318" spans="1:6" ht="20.100000000000001" customHeight="1" x14ac:dyDescent="0.25">
      <c r="A318" s="3" t="s">
        <v>433</v>
      </c>
      <c r="B318" s="3" t="s">
        <v>434</v>
      </c>
      <c r="C318" s="3" t="s">
        <v>79</v>
      </c>
      <c r="D318" s="3" t="s">
        <v>917</v>
      </c>
      <c r="E318" s="3" t="s">
        <v>918</v>
      </c>
      <c r="F318" s="4">
        <v>2006</v>
      </c>
    </row>
    <row r="319" spans="1:6" ht="20.100000000000001" customHeight="1" x14ac:dyDescent="0.25">
      <c r="A319" s="3" t="s">
        <v>654</v>
      </c>
      <c r="B319" s="3" t="s">
        <v>655</v>
      </c>
      <c r="C319" s="3" t="s">
        <v>75</v>
      </c>
      <c r="D319" s="3" t="s">
        <v>656</v>
      </c>
      <c r="E319" s="3" t="s">
        <v>657</v>
      </c>
      <c r="F319" s="5"/>
    </row>
    <row r="320" spans="1:6" ht="20.100000000000001" customHeight="1" x14ac:dyDescent="0.25">
      <c r="A320" s="3" t="s">
        <v>435</v>
      </c>
      <c r="B320" s="3" t="s">
        <v>436</v>
      </c>
      <c r="C320" s="3" t="s">
        <v>79</v>
      </c>
      <c r="D320" s="3" t="s">
        <v>919</v>
      </c>
      <c r="E320" s="3" t="s">
        <v>140</v>
      </c>
      <c r="F320" s="4">
        <v>2020</v>
      </c>
    </row>
    <row r="321" spans="1:6" ht="20.100000000000001" customHeight="1" x14ac:dyDescent="0.25">
      <c r="A321" s="3" t="s">
        <v>658</v>
      </c>
      <c r="B321" s="3" t="s">
        <v>659</v>
      </c>
      <c r="C321" s="3" t="s">
        <v>77</v>
      </c>
      <c r="D321" s="3" t="s">
        <v>660</v>
      </c>
      <c r="E321" s="3" t="s">
        <v>661</v>
      </c>
      <c r="F321" s="4">
        <v>2001</v>
      </c>
    </row>
    <row r="322" spans="1:6" ht="20.100000000000001" customHeight="1" x14ac:dyDescent="0.25">
      <c r="A322" s="3" t="s">
        <v>658</v>
      </c>
      <c r="B322" s="3" t="s">
        <v>659</v>
      </c>
      <c r="C322" s="3" t="s">
        <v>81</v>
      </c>
      <c r="D322" s="3" t="s">
        <v>662</v>
      </c>
      <c r="E322" s="3" t="s">
        <v>663</v>
      </c>
      <c r="F322" s="4">
        <v>2016</v>
      </c>
    </row>
    <row r="323" spans="1:6" ht="20.100000000000001" customHeight="1" x14ac:dyDescent="0.25">
      <c r="A323" s="3" t="s">
        <v>48</v>
      </c>
      <c r="B323" s="3" t="s">
        <v>49</v>
      </c>
      <c r="C323" s="3" t="s">
        <v>81</v>
      </c>
      <c r="D323" s="3" t="s">
        <v>111</v>
      </c>
      <c r="E323" s="3" t="s">
        <v>157</v>
      </c>
      <c r="F323" s="4">
        <v>2005</v>
      </c>
    </row>
    <row r="324" spans="1:6" ht="20.100000000000001" customHeight="1" x14ac:dyDescent="0.25">
      <c r="A324" s="3" t="s">
        <v>48</v>
      </c>
      <c r="B324" s="3" t="s">
        <v>49</v>
      </c>
      <c r="C324" s="3" t="s">
        <v>79</v>
      </c>
      <c r="D324" s="3" t="s">
        <v>920</v>
      </c>
      <c r="E324" s="3" t="s">
        <v>921</v>
      </c>
      <c r="F324" s="4">
        <v>2009</v>
      </c>
    </row>
    <row r="325" spans="1:6" ht="20.100000000000001" customHeight="1" x14ac:dyDescent="0.25">
      <c r="A325" s="3" t="s">
        <v>664</v>
      </c>
      <c r="B325" s="3" t="s">
        <v>257</v>
      </c>
      <c r="C325" s="3" t="s">
        <v>77</v>
      </c>
      <c r="D325" s="3" t="s">
        <v>665</v>
      </c>
      <c r="E325" s="3" t="s">
        <v>666</v>
      </c>
      <c r="F325" s="4">
        <v>1982</v>
      </c>
    </row>
    <row r="326" spans="1:6" ht="20.100000000000001" customHeight="1" x14ac:dyDescent="0.25">
      <c r="A326" s="3" t="s">
        <v>437</v>
      </c>
      <c r="B326" s="3" t="s">
        <v>438</v>
      </c>
      <c r="C326" s="3" t="s">
        <v>77</v>
      </c>
      <c r="D326" s="3" t="s">
        <v>922</v>
      </c>
      <c r="E326" s="3" t="s">
        <v>923</v>
      </c>
      <c r="F326" s="4">
        <v>2013</v>
      </c>
    </row>
    <row r="327" spans="1:6" ht="20.100000000000001" customHeight="1" x14ac:dyDescent="0.25">
      <c r="A327" s="3" t="s">
        <v>437</v>
      </c>
      <c r="B327" s="3" t="s">
        <v>438</v>
      </c>
      <c r="C327" s="3" t="s">
        <v>79</v>
      </c>
      <c r="D327" s="3" t="s">
        <v>924</v>
      </c>
      <c r="E327" s="3" t="s">
        <v>925</v>
      </c>
      <c r="F327" s="4">
        <v>2005</v>
      </c>
    </row>
    <row r="328" spans="1:6" ht="20.100000000000001" customHeight="1" x14ac:dyDescent="0.25">
      <c r="A328" s="3" t="s">
        <v>437</v>
      </c>
      <c r="B328" s="3" t="s">
        <v>438</v>
      </c>
      <c r="C328" s="3" t="s">
        <v>79</v>
      </c>
      <c r="D328" s="3" t="s">
        <v>926</v>
      </c>
      <c r="E328" s="3" t="s">
        <v>169</v>
      </c>
      <c r="F328" s="4">
        <v>2016</v>
      </c>
    </row>
    <row r="329" spans="1:6" ht="20.100000000000001" customHeight="1" x14ac:dyDescent="0.25">
      <c r="A329" s="3" t="s">
        <v>36</v>
      </c>
      <c r="B329" s="3" t="s">
        <v>37</v>
      </c>
      <c r="C329" s="3" t="s">
        <v>81</v>
      </c>
      <c r="D329" s="3" t="s">
        <v>103</v>
      </c>
      <c r="E329" s="3" t="s">
        <v>150</v>
      </c>
      <c r="F329" s="4">
        <v>2000</v>
      </c>
    </row>
    <row r="330" spans="1:6" ht="20.100000000000001" customHeight="1" x14ac:dyDescent="0.25">
      <c r="A330" s="3" t="s">
        <v>36</v>
      </c>
      <c r="B330" s="3" t="s">
        <v>37</v>
      </c>
      <c r="C330" s="3" t="s">
        <v>79</v>
      </c>
      <c r="D330" s="3" t="s">
        <v>104</v>
      </c>
      <c r="E330" s="3" t="s">
        <v>151</v>
      </c>
      <c r="F330" s="4">
        <v>2000</v>
      </c>
    </row>
    <row r="331" spans="1:6" ht="20.100000000000001" customHeight="1" x14ac:dyDescent="0.25">
      <c r="A331" s="3" t="s">
        <v>36</v>
      </c>
      <c r="B331" s="3" t="s">
        <v>37</v>
      </c>
      <c r="C331" s="3" t="s">
        <v>79</v>
      </c>
      <c r="D331" s="3" t="s">
        <v>927</v>
      </c>
      <c r="E331" s="3" t="s">
        <v>928</v>
      </c>
      <c r="F331" s="4">
        <v>1998</v>
      </c>
    </row>
    <row r="332" spans="1:6" ht="20.100000000000001" customHeight="1" x14ac:dyDescent="0.25">
      <c r="A332" s="3" t="s">
        <v>667</v>
      </c>
      <c r="B332" s="3" t="s">
        <v>668</v>
      </c>
      <c r="C332" s="3" t="s">
        <v>81</v>
      </c>
      <c r="D332" s="3" t="s">
        <v>88</v>
      </c>
      <c r="E332" s="3" t="s">
        <v>669</v>
      </c>
      <c r="F332" s="4">
        <v>2011</v>
      </c>
    </row>
    <row r="333" spans="1:6" ht="20.100000000000001" customHeight="1" x14ac:dyDescent="0.25">
      <c r="A333" s="3" t="s">
        <v>670</v>
      </c>
      <c r="B333" s="3" t="s">
        <v>671</v>
      </c>
      <c r="C333" s="3" t="s">
        <v>79</v>
      </c>
      <c r="D333" s="3" t="s">
        <v>672</v>
      </c>
      <c r="E333" s="3" t="s">
        <v>673</v>
      </c>
      <c r="F333" s="4">
        <v>2015</v>
      </c>
    </row>
    <row r="334" spans="1:6" ht="20.100000000000001" customHeight="1" x14ac:dyDescent="0.25">
      <c r="A334" s="3" t="s">
        <v>439</v>
      </c>
      <c r="B334" s="3" t="s">
        <v>440</v>
      </c>
      <c r="C334" s="3" t="s">
        <v>79</v>
      </c>
      <c r="D334" s="3" t="s">
        <v>731</v>
      </c>
      <c r="E334" s="3" t="s">
        <v>929</v>
      </c>
      <c r="F334" s="4">
        <v>2021</v>
      </c>
    </row>
    <row r="335" spans="1:6" ht="20.100000000000001" customHeight="1" x14ac:dyDescent="0.25">
      <c r="A335" s="3" t="s">
        <v>34</v>
      </c>
      <c r="B335" s="3" t="s">
        <v>35</v>
      </c>
      <c r="C335" s="3" t="s">
        <v>77</v>
      </c>
      <c r="D335" s="3" t="s">
        <v>930</v>
      </c>
      <c r="E335" s="3" t="s">
        <v>169</v>
      </c>
      <c r="F335" s="4">
        <v>2014</v>
      </c>
    </row>
    <row r="336" spans="1:6" ht="20.100000000000001" customHeight="1" x14ac:dyDescent="0.25">
      <c r="A336" s="3" t="s">
        <v>34</v>
      </c>
      <c r="B336" s="3" t="s">
        <v>35</v>
      </c>
      <c r="C336" s="3" t="s">
        <v>75</v>
      </c>
      <c r="D336" s="3" t="s">
        <v>102</v>
      </c>
      <c r="E336" s="3" t="s">
        <v>149</v>
      </c>
      <c r="F336" s="4">
        <v>2022</v>
      </c>
    </row>
    <row r="337" spans="1:6" ht="20.100000000000001" customHeight="1" x14ac:dyDescent="0.25">
      <c r="A337" s="3" t="s">
        <v>441</v>
      </c>
      <c r="B337" s="3" t="s">
        <v>442</v>
      </c>
      <c r="C337" s="3" t="s">
        <v>79</v>
      </c>
      <c r="D337" s="3" t="s">
        <v>931</v>
      </c>
      <c r="E337" s="3" t="s">
        <v>932</v>
      </c>
      <c r="F337" s="5"/>
    </row>
    <row r="338" spans="1:6" ht="20.100000000000001" customHeight="1" x14ac:dyDescent="0.25">
      <c r="A338" s="3" t="s">
        <v>441</v>
      </c>
      <c r="B338" s="3" t="s">
        <v>442</v>
      </c>
      <c r="C338" s="3" t="s">
        <v>79</v>
      </c>
      <c r="D338" s="6" t="s">
        <v>933</v>
      </c>
      <c r="E338" s="3" t="s">
        <v>934</v>
      </c>
      <c r="F338" s="4">
        <v>2016</v>
      </c>
    </row>
    <row r="339" spans="1:6" ht="20.100000000000001" customHeight="1" x14ac:dyDescent="0.25">
      <c r="A339" s="3" t="s">
        <v>443</v>
      </c>
      <c r="B339" s="3" t="s">
        <v>444</v>
      </c>
      <c r="C339" s="3" t="s">
        <v>81</v>
      </c>
      <c r="D339" s="3" t="s">
        <v>748</v>
      </c>
      <c r="E339" s="3" t="s">
        <v>886</v>
      </c>
      <c r="F339" s="4">
        <v>2013</v>
      </c>
    </row>
    <row r="340" spans="1:6" ht="20.100000000000001" customHeight="1" x14ac:dyDescent="0.25">
      <c r="A340" s="3" t="s">
        <v>443</v>
      </c>
      <c r="B340" s="3" t="s">
        <v>444</v>
      </c>
      <c r="C340" s="3" t="s">
        <v>79</v>
      </c>
      <c r="D340" s="3" t="s">
        <v>935</v>
      </c>
      <c r="E340" s="3" t="s">
        <v>886</v>
      </c>
      <c r="F340" s="4">
        <v>2013</v>
      </c>
    </row>
    <row r="341" spans="1:6" ht="20.100000000000001" customHeight="1" x14ac:dyDescent="0.25">
      <c r="A341" s="3" t="s">
        <v>445</v>
      </c>
      <c r="B341" s="3" t="s">
        <v>446</v>
      </c>
      <c r="C341" s="3" t="s">
        <v>77</v>
      </c>
      <c r="D341" s="3" t="s">
        <v>723</v>
      </c>
      <c r="E341" s="3" t="s">
        <v>469</v>
      </c>
      <c r="F341" s="4">
        <v>1991</v>
      </c>
    </row>
    <row r="342" spans="1:6" ht="20.100000000000001" customHeight="1" x14ac:dyDescent="0.25">
      <c r="A342" s="3" t="s">
        <v>447</v>
      </c>
      <c r="B342" s="3" t="s">
        <v>448</v>
      </c>
      <c r="C342" s="3" t="s">
        <v>81</v>
      </c>
      <c r="D342" s="3" t="s">
        <v>936</v>
      </c>
      <c r="E342" s="3" t="s">
        <v>709</v>
      </c>
      <c r="F342" s="4">
        <v>2001</v>
      </c>
    </row>
    <row r="343" spans="1:6" ht="20.100000000000001" customHeight="1" x14ac:dyDescent="0.25">
      <c r="A343" s="3" t="s">
        <v>46</v>
      </c>
      <c r="B343" s="3" t="s">
        <v>47</v>
      </c>
      <c r="C343" s="3" t="s">
        <v>77</v>
      </c>
      <c r="D343" s="3" t="s">
        <v>110</v>
      </c>
      <c r="E343" s="3" t="s">
        <v>156</v>
      </c>
      <c r="F343" s="4">
        <v>2005</v>
      </c>
    </row>
    <row r="344" spans="1:6" ht="20.100000000000001" customHeight="1" x14ac:dyDescent="0.25">
      <c r="A344" s="3" t="s">
        <v>46</v>
      </c>
      <c r="B344" s="3" t="s">
        <v>47</v>
      </c>
      <c r="C344" s="3" t="s">
        <v>81</v>
      </c>
      <c r="D344" s="3" t="s">
        <v>937</v>
      </c>
      <c r="E344" s="3" t="s">
        <v>787</v>
      </c>
      <c r="F344" s="4">
        <v>2000</v>
      </c>
    </row>
    <row r="345" spans="1:6" ht="20.100000000000001" customHeight="1" x14ac:dyDescent="0.25">
      <c r="A345" s="3" t="s">
        <v>449</v>
      </c>
      <c r="B345" s="3" t="s">
        <v>450</v>
      </c>
      <c r="C345" s="3" t="s">
        <v>79</v>
      </c>
      <c r="D345" s="3" t="s">
        <v>938</v>
      </c>
      <c r="E345" s="3" t="s">
        <v>167</v>
      </c>
      <c r="F345" s="5"/>
    </row>
    <row r="346" spans="1:6" ht="20.100000000000001" customHeight="1" x14ac:dyDescent="0.25">
      <c r="A346" s="3" t="s">
        <v>451</v>
      </c>
      <c r="B346" s="3" t="s">
        <v>452</v>
      </c>
      <c r="C346" s="3" t="s">
        <v>81</v>
      </c>
      <c r="D346" s="3" t="s">
        <v>708</v>
      </c>
      <c r="E346" s="3" t="s">
        <v>709</v>
      </c>
      <c r="F346" s="4">
        <v>2001</v>
      </c>
    </row>
    <row r="347" spans="1:6" ht="20.100000000000001" customHeight="1" x14ac:dyDescent="0.25">
      <c r="A347" s="3" t="s">
        <v>674</v>
      </c>
      <c r="B347" s="3" t="s">
        <v>675</v>
      </c>
      <c r="C347" s="3" t="s">
        <v>81</v>
      </c>
      <c r="D347" s="3" t="s">
        <v>676</v>
      </c>
      <c r="E347" s="3" t="s">
        <v>677</v>
      </c>
      <c r="F347" s="4">
        <v>2012</v>
      </c>
    </row>
    <row r="348" spans="1:6" ht="20.100000000000001" customHeight="1" x14ac:dyDescent="0.25">
      <c r="A348" s="3" t="s">
        <v>674</v>
      </c>
      <c r="B348" s="3" t="s">
        <v>675</v>
      </c>
      <c r="C348" s="3" t="s">
        <v>75</v>
      </c>
      <c r="D348" s="3" t="s">
        <v>678</v>
      </c>
      <c r="E348" s="3" t="s">
        <v>679</v>
      </c>
      <c r="F348" s="4">
        <v>2009</v>
      </c>
    </row>
    <row r="349" spans="1:6" ht="20.100000000000001" customHeight="1" x14ac:dyDescent="0.25">
      <c r="A349" s="3" t="s">
        <v>674</v>
      </c>
      <c r="B349" s="3" t="s">
        <v>675</v>
      </c>
      <c r="C349" s="3" t="s">
        <v>75</v>
      </c>
      <c r="D349" s="3" t="s">
        <v>680</v>
      </c>
      <c r="E349" s="3" t="s">
        <v>681</v>
      </c>
      <c r="F349" s="4">
        <v>2004</v>
      </c>
    </row>
    <row r="350" spans="1:6" ht="20.100000000000001" customHeight="1" x14ac:dyDescent="0.25">
      <c r="A350" s="3" t="s">
        <v>674</v>
      </c>
      <c r="B350" s="3" t="s">
        <v>675</v>
      </c>
      <c r="C350" s="3" t="s">
        <v>75</v>
      </c>
      <c r="D350" s="3" t="s">
        <v>682</v>
      </c>
      <c r="E350" s="3" t="s">
        <v>683</v>
      </c>
      <c r="F350" s="4">
        <v>2010</v>
      </c>
    </row>
    <row r="351" spans="1:6" ht="20.100000000000001" customHeight="1" x14ac:dyDescent="0.25">
      <c r="A351" s="3" t="s">
        <v>453</v>
      </c>
      <c r="B351" s="3" t="s">
        <v>454</v>
      </c>
      <c r="C351" s="3" t="s">
        <v>81</v>
      </c>
      <c r="D351" s="3" t="s">
        <v>693</v>
      </c>
      <c r="E351" s="3" t="s">
        <v>939</v>
      </c>
      <c r="F351" s="4">
        <v>2017</v>
      </c>
    </row>
    <row r="352" spans="1:6" ht="20.100000000000001" customHeight="1" x14ac:dyDescent="0.25">
      <c r="A352" s="3" t="s">
        <v>455</v>
      </c>
      <c r="B352" s="3" t="s">
        <v>456</v>
      </c>
      <c r="C352" s="3" t="s">
        <v>79</v>
      </c>
      <c r="D352" s="3" t="s">
        <v>872</v>
      </c>
      <c r="E352" s="3" t="s">
        <v>940</v>
      </c>
      <c r="F352" s="4">
        <v>2012</v>
      </c>
    </row>
    <row r="353" spans="1:6" ht="20.100000000000001" customHeight="1" x14ac:dyDescent="0.25">
      <c r="A353" s="3" t="s">
        <v>67</v>
      </c>
      <c r="B353" s="3" t="s">
        <v>68</v>
      </c>
      <c r="C353" s="3" t="s">
        <v>81</v>
      </c>
      <c r="D353" s="3" t="s">
        <v>941</v>
      </c>
      <c r="E353" s="3" t="s">
        <v>167</v>
      </c>
      <c r="F353" s="4">
        <v>2019</v>
      </c>
    </row>
    <row r="354" spans="1:6" ht="20.100000000000001" customHeight="1" x14ac:dyDescent="0.25">
      <c r="A354" s="3" t="s">
        <v>67</v>
      </c>
      <c r="B354" s="3" t="s">
        <v>68</v>
      </c>
      <c r="C354" s="3" t="s">
        <v>75</v>
      </c>
      <c r="D354" s="3" t="s">
        <v>122</v>
      </c>
      <c r="E354" s="3" t="s">
        <v>167</v>
      </c>
      <c r="F354" s="4">
        <v>2006</v>
      </c>
    </row>
    <row r="355" spans="1:6" ht="20.100000000000001" customHeight="1" x14ac:dyDescent="0.25">
      <c r="A355" s="3" t="s">
        <v>38</v>
      </c>
      <c r="B355" s="3" t="s">
        <v>39</v>
      </c>
      <c r="C355" s="3" t="s">
        <v>81</v>
      </c>
      <c r="D355" s="3" t="s">
        <v>739</v>
      </c>
      <c r="E355" s="3" t="s">
        <v>469</v>
      </c>
      <c r="F355" s="4">
        <v>2005</v>
      </c>
    </row>
    <row r="356" spans="1:6" ht="20.100000000000001" customHeight="1" x14ac:dyDescent="0.25">
      <c r="A356" s="3" t="s">
        <v>38</v>
      </c>
      <c r="B356" s="3" t="s">
        <v>39</v>
      </c>
      <c r="C356" s="3" t="s">
        <v>79</v>
      </c>
      <c r="D356" s="3" t="s">
        <v>105</v>
      </c>
      <c r="E356" s="3" t="s">
        <v>152</v>
      </c>
      <c r="F356" s="4">
        <v>2016</v>
      </c>
    </row>
    <row r="357" spans="1:6" ht="20.100000000000001" customHeight="1" x14ac:dyDescent="0.25">
      <c r="A357" s="3" t="s">
        <v>684</v>
      </c>
      <c r="B357" s="3" t="s">
        <v>685</v>
      </c>
      <c r="C357" s="3" t="s">
        <v>81</v>
      </c>
      <c r="D357" s="3" t="s">
        <v>686</v>
      </c>
      <c r="E357" s="3" t="s">
        <v>687</v>
      </c>
      <c r="F357" s="4">
        <v>1987</v>
      </c>
    </row>
  </sheetData>
  <autoFilter ref="A1:F357" xr:uid="{5B8B72CD-B1EE-4CB1-8853-9A8697ACDC43}"/>
  <pageMargins left="0.11811023622047245" right="0.11811023622047245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6415-3409-4E5E-B626-E1FB19C8942C}">
  <dimension ref="A1:G28"/>
  <sheetViews>
    <sheetView tabSelected="1" workbookViewId="0">
      <selection activeCell="I9" sqref="I9"/>
    </sheetView>
  </sheetViews>
  <sheetFormatPr baseColWidth="10" defaultRowHeight="15" x14ac:dyDescent="0.25"/>
  <cols>
    <col min="1" max="1" width="20.42578125" bestFit="1" customWidth="1"/>
    <col min="2" max="2" width="20" bestFit="1" customWidth="1"/>
    <col min="3" max="3" width="14.140625" bestFit="1" customWidth="1"/>
    <col min="4" max="4" width="61.42578125" bestFit="1" customWidth="1"/>
    <col min="5" max="5" width="81.140625" bestFit="1" customWidth="1"/>
    <col min="6" max="6" width="14.85546875" bestFit="1" customWidth="1"/>
    <col min="7" max="7" width="25.8554687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944</v>
      </c>
    </row>
    <row r="2" spans="1:7" x14ac:dyDescent="0.25">
      <c r="A2" t="s">
        <v>170</v>
      </c>
      <c r="B2" t="s">
        <v>171</v>
      </c>
      <c r="C2" t="s">
        <v>81</v>
      </c>
      <c r="D2" t="s">
        <v>688</v>
      </c>
      <c r="E2" t="s">
        <v>689</v>
      </c>
      <c r="F2">
        <v>2017</v>
      </c>
      <c r="G2" s="7" t="str">
        <f>_xlfn.XLOOKUP(LAB_CyD[[#This Row],[NOMBRE]]&amp;" "&amp;LAB_CyD[[#This Row],[APELLIDO]],Mails!A:A,Mails!B:B,"")</f>
        <v/>
      </c>
    </row>
    <row r="3" spans="1:7" x14ac:dyDescent="0.25">
      <c r="A3" t="s">
        <v>458</v>
      </c>
      <c r="B3" t="s">
        <v>459</v>
      </c>
      <c r="C3" t="s">
        <v>942</v>
      </c>
      <c r="D3" t="s">
        <v>460</v>
      </c>
      <c r="E3" t="s">
        <v>461</v>
      </c>
      <c r="F3">
        <v>2006</v>
      </c>
      <c r="G3" s="7" t="str">
        <f>_xlfn.XLOOKUP(LAB_CyD[[#This Row],[NOMBRE]]&amp;" "&amp;LAB_CyD[[#This Row],[APELLIDO]],Mails!A:A,Mails!B:B,"")</f>
        <v>caroalberto.ca@gmail.com</v>
      </c>
    </row>
    <row r="4" spans="1:7" x14ac:dyDescent="0.25">
      <c r="A4" t="s">
        <v>172</v>
      </c>
      <c r="B4" t="s">
        <v>173</v>
      </c>
      <c r="C4" t="s">
        <v>77</v>
      </c>
      <c r="D4" t="s">
        <v>691</v>
      </c>
      <c r="E4" t="s">
        <v>692</v>
      </c>
      <c r="F4">
        <v>2018</v>
      </c>
      <c r="G4" s="7" t="str">
        <f>_xlfn.XLOOKUP(LAB_CyD[[#This Row],[NOMBRE]]&amp;" "&amp;LAB_CyD[[#This Row],[APELLIDO]],Mails!A:A,Mails!B:B,"")</f>
        <v>almada1970@yahoo.com.ar</v>
      </c>
    </row>
    <row r="5" spans="1:7" x14ac:dyDescent="0.25">
      <c r="A5" t="s">
        <v>470</v>
      </c>
      <c r="B5" t="s">
        <v>471</v>
      </c>
      <c r="C5" t="s">
        <v>81</v>
      </c>
      <c r="D5" t="s">
        <v>474</v>
      </c>
      <c r="E5" t="s">
        <v>475</v>
      </c>
      <c r="F5">
        <v>2004</v>
      </c>
      <c r="G5" s="7" t="str">
        <f>_xlfn.XLOOKUP(LAB_CyD[[#This Row],[NOMBRE]]&amp;" "&amp;LAB_CyD[[#This Row],[APELLIDO]],Mails!A:A,Mails!B:B,"")</f>
        <v/>
      </c>
    </row>
    <row r="6" spans="1:7" x14ac:dyDescent="0.25">
      <c r="A6" t="s">
        <v>212</v>
      </c>
      <c r="B6" t="s">
        <v>213</v>
      </c>
      <c r="C6" t="s">
        <v>81</v>
      </c>
      <c r="D6" t="s">
        <v>734</v>
      </c>
      <c r="E6" t="s">
        <v>735</v>
      </c>
      <c r="F6">
        <v>2013</v>
      </c>
      <c r="G6" s="7" t="str">
        <f>_xlfn.XLOOKUP(LAB_CyD[[#This Row],[NOMBRE]]&amp;" "&amp;LAB_CyD[[#This Row],[APELLIDO]],Mails!A:A,Mails!B:B,"")</f>
        <v/>
      </c>
    </row>
    <row r="7" spans="1:7" x14ac:dyDescent="0.25">
      <c r="A7" t="s">
        <v>226</v>
      </c>
      <c r="B7" t="s">
        <v>227</v>
      </c>
      <c r="C7" t="s">
        <v>79</v>
      </c>
      <c r="D7" t="s">
        <v>744</v>
      </c>
      <c r="E7" t="s">
        <v>745</v>
      </c>
      <c r="F7">
        <v>2017</v>
      </c>
      <c r="G7" s="7" t="str">
        <f>_xlfn.XLOOKUP(LAB_CyD[[#This Row],[NOMBRE]]&amp;" "&amp;LAB_CyD[[#This Row],[APELLIDO]],Mails!A:A,Mails!B:B,"")</f>
        <v/>
      </c>
    </row>
    <row r="8" spans="1:7" x14ac:dyDescent="0.25">
      <c r="A8" t="s">
        <v>505</v>
      </c>
      <c r="B8" t="s">
        <v>506</v>
      </c>
      <c r="C8" t="s">
        <v>77</v>
      </c>
      <c r="D8" t="s">
        <v>507</v>
      </c>
      <c r="E8" t="s">
        <v>508</v>
      </c>
      <c r="F8">
        <v>2016</v>
      </c>
      <c r="G8" s="7" t="str">
        <f>_xlfn.XLOOKUP(LAB_CyD[[#This Row],[NOMBRE]]&amp;" "&amp;LAB_CyD[[#This Row],[APELLIDO]],Mails!A:A,Mails!B:B,"")</f>
        <v/>
      </c>
    </row>
    <row r="9" spans="1:7" x14ac:dyDescent="0.25">
      <c r="A9" t="s">
        <v>246</v>
      </c>
      <c r="B9" t="s">
        <v>247</v>
      </c>
      <c r="C9" t="s">
        <v>81</v>
      </c>
      <c r="D9" t="s">
        <v>757</v>
      </c>
      <c r="E9" t="s">
        <v>169</v>
      </c>
      <c r="F9">
        <v>2006</v>
      </c>
      <c r="G9" s="7" t="str">
        <f>_xlfn.XLOOKUP(LAB_CyD[[#This Row],[NOMBRE]]&amp;" "&amp;LAB_CyD[[#This Row],[APELLIDO]],Mails!A:A,Mails!B:B,"")</f>
        <v/>
      </c>
    </row>
    <row r="10" spans="1:7" x14ac:dyDescent="0.25">
      <c r="A10" t="s">
        <v>545</v>
      </c>
      <c r="B10" t="s">
        <v>546</v>
      </c>
      <c r="C10" t="s">
        <v>77</v>
      </c>
      <c r="D10" t="s">
        <v>547</v>
      </c>
      <c r="E10" t="s">
        <v>548</v>
      </c>
      <c r="F10">
        <v>2001</v>
      </c>
      <c r="G10" s="7" t="str">
        <f>_xlfn.XLOOKUP(LAB_CyD[[#This Row],[NOMBRE]]&amp;" "&amp;LAB_CyD[[#This Row],[APELLIDO]],Mails!A:A,Mails!B:B,"")</f>
        <v>mfarre@ubp.edu.ar</v>
      </c>
    </row>
    <row r="11" spans="1:7" x14ac:dyDescent="0.25">
      <c r="A11" t="s">
        <v>274</v>
      </c>
      <c r="B11" t="s">
        <v>275</v>
      </c>
      <c r="C11" t="s">
        <v>81</v>
      </c>
      <c r="D11" t="s">
        <v>775</v>
      </c>
      <c r="E11" t="s">
        <v>776</v>
      </c>
      <c r="F11">
        <v>2017</v>
      </c>
      <c r="G11" s="7" t="str">
        <f>_xlfn.XLOOKUP(LAB_CyD[[#This Row],[NOMBRE]]&amp;" "&amp;LAB_CyD[[#This Row],[APELLIDO]],Mails!A:A,Mails!B:B,"")</f>
        <v/>
      </c>
    </row>
    <row r="12" spans="1:7" x14ac:dyDescent="0.25">
      <c r="A12" t="s">
        <v>549</v>
      </c>
      <c r="B12" t="s">
        <v>550</v>
      </c>
      <c r="C12" t="s">
        <v>79</v>
      </c>
      <c r="D12" t="s">
        <v>553</v>
      </c>
      <c r="E12" t="s">
        <v>554</v>
      </c>
      <c r="F12">
        <v>1994</v>
      </c>
      <c r="G12" s="7" t="str">
        <f>_xlfn.XLOOKUP(LAB_CyD[[#This Row],[NOMBRE]]&amp;" "&amp;LAB_CyD[[#This Row],[APELLIDO]],Mails!A:A,Mails!B:B,"")</f>
        <v/>
      </c>
    </row>
    <row r="13" spans="1:7" x14ac:dyDescent="0.25">
      <c r="A13" t="s">
        <v>300</v>
      </c>
      <c r="B13" t="s">
        <v>301</v>
      </c>
      <c r="C13" t="s">
        <v>81</v>
      </c>
      <c r="D13" t="s">
        <v>799</v>
      </c>
      <c r="E13" t="s">
        <v>760</v>
      </c>
      <c r="F13">
        <v>2009</v>
      </c>
      <c r="G13" s="7" t="str">
        <f>_xlfn.XLOOKUP(LAB_CyD[[#This Row],[NOMBRE]]&amp;" "&amp;LAB_CyD[[#This Row],[APELLIDO]],Mails!A:A,Mails!B:B,"")</f>
        <v/>
      </c>
    </row>
    <row r="14" spans="1:7" x14ac:dyDescent="0.25">
      <c r="A14" t="s">
        <v>312</v>
      </c>
      <c r="B14" t="s">
        <v>313</v>
      </c>
      <c r="C14" t="s">
        <v>77</v>
      </c>
      <c r="D14" t="s">
        <v>812</v>
      </c>
      <c r="E14" t="s">
        <v>813</v>
      </c>
      <c r="F14">
        <v>2018</v>
      </c>
      <c r="G14" s="7" t="str">
        <f>_xlfn.XLOOKUP(LAB_CyD[[#This Row],[NOMBRE]]&amp;" "&amp;LAB_CyD[[#This Row],[APELLIDO]],Mails!A:A,Mails!B:B,"")</f>
        <v/>
      </c>
    </row>
    <row r="15" spans="1:7" x14ac:dyDescent="0.25">
      <c r="A15" t="s">
        <v>569</v>
      </c>
      <c r="B15" t="s">
        <v>570</v>
      </c>
      <c r="C15" t="s">
        <v>79</v>
      </c>
      <c r="D15" t="s">
        <v>571</v>
      </c>
      <c r="E15" t="s">
        <v>572</v>
      </c>
      <c r="F15">
        <v>1985</v>
      </c>
      <c r="G15" s="7" t="str">
        <f>_xlfn.XLOOKUP(LAB_CyD[[#This Row],[NOMBRE]]&amp;" "&amp;LAB_CyD[[#This Row],[APELLIDO]],Mails!A:A,Mails!B:B,"")</f>
        <v/>
      </c>
    </row>
    <row r="16" spans="1:7" x14ac:dyDescent="0.25">
      <c r="A16" t="s">
        <v>322</v>
      </c>
      <c r="B16" t="s">
        <v>323</v>
      </c>
      <c r="C16" t="s">
        <v>77</v>
      </c>
      <c r="D16" t="s">
        <v>818</v>
      </c>
      <c r="E16" t="s">
        <v>755</v>
      </c>
      <c r="F16">
        <v>2020</v>
      </c>
      <c r="G16" s="7" t="str">
        <f>_xlfn.XLOOKUP(LAB_CyD[[#This Row],[NOMBRE]]&amp;" "&amp;LAB_CyD[[#This Row],[APELLIDO]],Mails!A:A,Mails!B:B,"")</f>
        <v>miriamliborio@gmail.com</v>
      </c>
    </row>
    <row r="17" spans="1:7" x14ac:dyDescent="0.25">
      <c r="A17" t="s">
        <v>322</v>
      </c>
      <c r="B17" t="s">
        <v>323</v>
      </c>
      <c r="C17" t="s">
        <v>79</v>
      </c>
      <c r="D17" t="s">
        <v>819</v>
      </c>
      <c r="E17" t="s">
        <v>469</v>
      </c>
      <c r="F17">
        <v>2010</v>
      </c>
      <c r="G17" s="7" t="str">
        <f>_xlfn.XLOOKUP(LAB_CyD[[#This Row],[NOMBRE]]&amp;" "&amp;LAB_CyD[[#This Row],[APELLIDO]],Mails!A:A,Mails!B:B,"")</f>
        <v>miriamliborio@gmail.com</v>
      </c>
    </row>
    <row r="18" spans="1:7" x14ac:dyDescent="0.25">
      <c r="A18" t="s">
        <v>585</v>
      </c>
      <c r="B18" t="s">
        <v>586</v>
      </c>
      <c r="C18" t="s">
        <v>942</v>
      </c>
      <c r="D18" t="s">
        <v>587</v>
      </c>
      <c r="E18" t="s">
        <v>133</v>
      </c>
      <c r="F18">
        <v>2020</v>
      </c>
      <c r="G18" s="7" t="str">
        <f>_xlfn.XLOOKUP(LAB_CyD[[#This Row],[NOMBRE]]&amp;" "&amp;LAB_CyD[[#This Row],[APELLIDO]],Mails!A:A,Mails!B:B,"")</f>
        <v/>
      </c>
    </row>
    <row r="19" spans="1:7" x14ac:dyDescent="0.25">
      <c r="A19" t="s">
        <v>336</v>
      </c>
      <c r="B19" t="s">
        <v>337</v>
      </c>
      <c r="C19" t="s">
        <v>77</v>
      </c>
      <c r="D19" t="s">
        <v>830</v>
      </c>
      <c r="E19" t="s">
        <v>469</v>
      </c>
      <c r="F19">
        <v>2019</v>
      </c>
      <c r="G19" s="7" t="str">
        <f>_xlfn.XLOOKUP(LAB_CyD[[#This Row],[NOMBRE]]&amp;" "&amp;LAB_CyD[[#This Row],[APELLIDO]],Mails!A:A,Mails!B:B,"")</f>
        <v/>
      </c>
    </row>
    <row r="20" spans="1:7" x14ac:dyDescent="0.25">
      <c r="A20" t="s">
        <v>603</v>
      </c>
      <c r="B20" t="s">
        <v>604</v>
      </c>
      <c r="C20" t="s">
        <v>942</v>
      </c>
      <c r="D20" t="s">
        <v>605</v>
      </c>
      <c r="E20" t="s">
        <v>140</v>
      </c>
      <c r="F20">
        <v>2007</v>
      </c>
      <c r="G20" s="7" t="str">
        <f>_xlfn.XLOOKUP(LAB_CyD[[#This Row],[NOMBRE]]&amp;" "&amp;LAB_CyD[[#This Row],[APELLIDO]],Mails!A:A,Mails!B:B,"")</f>
        <v/>
      </c>
    </row>
    <row r="21" spans="1:7" x14ac:dyDescent="0.25">
      <c r="A21" t="s">
        <v>368</v>
      </c>
      <c r="B21" t="s">
        <v>369</v>
      </c>
      <c r="C21" t="s">
        <v>81</v>
      </c>
      <c r="D21" t="s">
        <v>865</v>
      </c>
      <c r="E21" t="s">
        <v>866</v>
      </c>
      <c r="F21">
        <v>2016</v>
      </c>
      <c r="G21" s="7" t="str">
        <f>_xlfn.XLOOKUP(LAB_CyD[[#This Row],[NOMBRE]]&amp;" "&amp;LAB_CyD[[#This Row],[APELLIDO]],Mails!A:A,Mails!B:B,"")</f>
        <v/>
      </c>
    </row>
    <row r="22" spans="1:7" x14ac:dyDescent="0.25">
      <c r="A22" t="s">
        <v>622</v>
      </c>
      <c r="B22" t="s">
        <v>625</v>
      </c>
      <c r="C22" t="s">
        <v>79</v>
      </c>
      <c r="D22" t="s">
        <v>626</v>
      </c>
      <c r="E22" t="s">
        <v>627</v>
      </c>
      <c r="F22">
        <v>2008</v>
      </c>
      <c r="G22" s="7" t="str">
        <f>_xlfn.XLOOKUP(LAB_CyD[[#This Row],[NOMBRE]]&amp;" "&amp;LAB_CyD[[#This Row],[APELLIDO]],Mails!A:A,Mails!B:B,"")</f>
        <v/>
      </c>
    </row>
    <row r="23" spans="1:7" x14ac:dyDescent="0.25">
      <c r="A23" t="s">
        <v>395</v>
      </c>
      <c r="B23" t="s">
        <v>397</v>
      </c>
      <c r="C23" t="s">
        <v>81</v>
      </c>
      <c r="D23" t="s">
        <v>883</v>
      </c>
      <c r="E23" t="s">
        <v>884</v>
      </c>
      <c r="F23">
        <v>2015</v>
      </c>
      <c r="G23" s="7" t="str">
        <f>_xlfn.XLOOKUP(LAB_CyD[[#This Row],[NOMBRE]]&amp;" "&amp;LAB_CyD[[#This Row],[APELLIDO]],Mails!A:A,Mails!B:B,"")</f>
        <v/>
      </c>
    </row>
    <row r="24" spans="1:7" x14ac:dyDescent="0.25">
      <c r="A24" t="s">
        <v>628</v>
      </c>
      <c r="B24" t="s">
        <v>629</v>
      </c>
      <c r="C24" t="s">
        <v>79</v>
      </c>
      <c r="D24" t="s">
        <v>630</v>
      </c>
      <c r="E24" t="s">
        <v>631</v>
      </c>
      <c r="F24">
        <v>1999</v>
      </c>
      <c r="G24" s="7" t="str">
        <f>_xlfn.XLOOKUP(LAB_CyD[[#This Row],[NOMBRE]]&amp;" "&amp;LAB_CyD[[#This Row],[APELLIDO]],Mails!A:A,Mails!B:B,"")</f>
        <v/>
      </c>
    </row>
    <row r="25" spans="1:7" x14ac:dyDescent="0.25">
      <c r="A25" t="s">
        <v>418</v>
      </c>
      <c r="B25" t="s">
        <v>419</v>
      </c>
      <c r="C25" t="s">
        <v>77</v>
      </c>
      <c r="D25" t="s">
        <v>907</v>
      </c>
      <c r="E25" t="s">
        <v>679</v>
      </c>
      <c r="F25">
        <v>2010</v>
      </c>
      <c r="G25" s="7" t="str">
        <f>_xlfn.XLOOKUP(LAB_CyD[[#This Row],[NOMBRE]]&amp;" "&amp;LAB_CyD[[#This Row],[APELLIDO]],Mails!A:A,Mails!B:B,"")</f>
        <v/>
      </c>
    </row>
    <row r="26" spans="1:7" x14ac:dyDescent="0.25">
      <c r="A26" t="s">
        <v>420</v>
      </c>
      <c r="B26" t="s">
        <v>421</v>
      </c>
      <c r="C26" t="s">
        <v>77</v>
      </c>
      <c r="D26" t="s">
        <v>908</v>
      </c>
      <c r="E26" t="s">
        <v>469</v>
      </c>
      <c r="F26">
        <v>2005</v>
      </c>
      <c r="G26" s="7" t="str">
        <f>_xlfn.XLOOKUP(LAB_CyD[[#This Row],[NOMBRE]]&amp;" "&amp;LAB_CyD[[#This Row],[APELLIDO]],Mails!A:A,Mails!B:B,"")</f>
        <v/>
      </c>
    </row>
    <row r="27" spans="1:7" x14ac:dyDescent="0.25">
      <c r="A27" t="s">
        <v>40</v>
      </c>
      <c r="B27" t="s">
        <v>41</v>
      </c>
      <c r="C27" t="s">
        <v>79</v>
      </c>
      <c r="D27" t="s">
        <v>106</v>
      </c>
      <c r="E27" t="s">
        <v>153</v>
      </c>
      <c r="F27">
        <v>1994</v>
      </c>
      <c r="G27" s="7" t="str">
        <f>_xlfn.XLOOKUP(LAB_CyD[[#This Row],[NOMBRE]]&amp;" "&amp;LAB_CyD[[#This Row],[APELLIDO]],Mails!A:A,Mails!B:B,"")</f>
        <v/>
      </c>
    </row>
    <row r="28" spans="1:7" x14ac:dyDescent="0.25">
      <c r="A28" t="s">
        <v>646</v>
      </c>
      <c r="B28" t="s">
        <v>647</v>
      </c>
      <c r="C28" t="s">
        <v>79</v>
      </c>
      <c r="D28" t="s">
        <v>648</v>
      </c>
      <c r="E28" t="s">
        <v>649</v>
      </c>
      <c r="F28">
        <v>2002</v>
      </c>
      <c r="G28" s="7" t="str">
        <f>_xlfn.XLOOKUP(LAB_CyD[[#This Row],[NOMBRE]]&amp;" "&amp;LAB_CyD[[#This Row],[APELLIDO]],Mails!A:A,Mails!B:B,"")</f>
        <v>maabschneider@gmail.com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6951-1BA8-4B07-93E7-264E5FC404FD}">
  <dimension ref="A1:G79"/>
  <sheetViews>
    <sheetView workbookViewId="0">
      <selection activeCell="G1" sqref="G1"/>
    </sheetView>
  </sheetViews>
  <sheetFormatPr baseColWidth="10" defaultRowHeight="15" x14ac:dyDescent="0.25"/>
  <cols>
    <col min="1" max="1" width="20.5703125" bestFit="1" customWidth="1"/>
    <col min="2" max="2" width="27.5703125" bestFit="1" customWidth="1"/>
    <col min="3" max="3" width="14.140625" bestFit="1" customWidth="1"/>
    <col min="4" max="4" width="79.5703125" bestFit="1" customWidth="1"/>
    <col min="5" max="5" width="81.140625" bestFit="1" customWidth="1"/>
    <col min="6" max="6" width="14.85546875" bestFit="1" customWidth="1"/>
    <col min="7" max="7" width="29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462</v>
      </c>
      <c r="B2" t="s">
        <v>463</v>
      </c>
      <c r="C2" t="s">
        <v>81</v>
      </c>
      <c r="D2" t="s">
        <v>464</v>
      </c>
      <c r="E2" t="s">
        <v>465</v>
      </c>
      <c r="F2">
        <v>2012</v>
      </c>
      <c r="G2" s="7" t="str">
        <f>_xlfn.XLOOKUP(CIADE_ED[[#This Row],[NOMBRE]]&amp;" "&amp;CIADE_ED[[#This Row],[APELLIDO]],Mails!A:A,Mails!B:B,"")</f>
        <v/>
      </c>
    </row>
    <row r="3" spans="1:7" x14ac:dyDescent="0.25">
      <c r="A3" t="s">
        <v>174</v>
      </c>
      <c r="B3" t="s">
        <v>175</v>
      </c>
      <c r="C3" t="s">
        <v>81</v>
      </c>
      <c r="D3" t="s">
        <v>693</v>
      </c>
      <c r="E3" t="s">
        <v>694</v>
      </c>
      <c r="G3" s="7" t="str">
        <f>_xlfn.XLOOKUP(CIADE_ED[[#This Row],[NOMBRE]]&amp;" "&amp;CIADE_ED[[#This Row],[APELLIDO]],Mails!A:A,Mails!B:B,"")</f>
        <v/>
      </c>
    </row>
    <row r="4" spans="1:7" x14ac:dyDescent="0.25">
      <c r="A4" t="s">
        <v>2</v>
      </c>
      <c r="B4" t="s">
        <v>3</v>
      </c>
      <c r="C4" t="s">
        <v>79</v>
      </c>
      <c r="D4" t="s">
        <v>704</v>
      </c>
      <c r="E4" t="s">
        <v>705</v>
      </c>
      <c r="F4">
        <v>2004</v>
      </c>
      <c r="G4" s="7" t="str">
        <f>_xlfn.XLOOKUP(CIADE_ED[[#This Row],[NOMBRE]]&amp;" "&amp;CIADE_ED[[#This Row],[APELLIDO]],Mails!A:A,Mails!B:B,"")</f>
        <v>juanalbertoarg@gmail.com</v>
      </c>
    </row>
    <row r="5" spans="1:7" x14ac:dyDescent="0.25">
      <c r="A5" t="s">
        <v>182</v>
      </c>
      <c r="B5" t="s">
        <v>183</v>
      </c>
      <c r="C5" t="s">
        <v>81</v>
      </c>
      <c r="D5" t="s">
        <v>708</v>
      </c>
      <c r="E5" t="s">
        <v>709</v>
      </c>
      <c r="F5">
        <v>2004</v>
      </c>
      <c r="G5" s="7" t="str">
        <f>_xlfn.XLOOKUP(CIADE_ED[[#This Row],[NOMBRE]]&amp;" "&amp;CIADE_ED[[#This Row],[APELLIDO]],Mails!A:A,Mails!B:B,"")</f>
        <v/>
      </c>
    </row>
    <row r="6" spans="1:7" x14ac:dyDescent="0.25">
      <c r="A6" t="s">
        <v>184</v>
      </c>
      <c r="B6" t="s">
        <v>185</v>
      </c>
      <c r="C6" t="s">
        <v>81</v>
      </c>
      <c r="D6" t="s">
        <v>693</v>
      </c>
      <c r="E6" t="s">
        <v>710</v>
      </c>
      <c r="F6">
        <v>2016</v>
      </c>
      <c r="G6" s="7" t="str">
        <f>_xlfn.XLOOKUP(CIADE_ED[[#This Row],[NOMBRE]]&amp;" "&amp;CIADE_ED[[#This Row],[APELLIDO]],Mails!A:A,Mails!B:B,"")</f>
        <v/>
      </c>
    </row>
    <row r="7" spans="1:7" x14ac:dyDescent="0.25">
      <c r="A7" t="s">
        <v>186</v>
      </c>
      <c r="B7" t="s">
        <v>187</v>
      </c>
      <c r="C7" t="s">
        <v>81</v>
      </c>
      <c r="D7" t="s">
        <v>711</v>
      </c>
      <c r="E7" t="s">
        <v>709</v>
      </c>
      <c r="F7">
        <v>2001</v>
      </c>
      <c r="G7" s="7" t="str">
        <f>_xlfn.XLOOKUP(CIADE_ED[[#This Row],[NOMBRE]]&amp;" "&amp;CIADE_ED[[#This Row],[APELLIDO]],Mails!A:A,Mails!B:B,"")</f>
        <v/>
      </c>
    </row>
    <row r="8" spans="1:7" x14ac:dyDescent="0.25">
      <c r="A8" t="s">
        <v>192</v>
      </c>
      <c r="B8" t="s">
        <v>193</v>
      </c>
      <c r="C8" t="s">
        <v>81</v>
      </c>
      <c r="D8" t="s">
        <v>708</v>
      </c>
      <c r="E8" t="s">
        <v>709</v>
      </c>
      <c r="F8">
        <v>2001</v>
      </c>
      <c r="G8" s="7" t="str">
        <f>_xlfn.XLOOKUP(CIADE_ED[[#This Row],[NOMBRE]]&amp;" "&amp;CIADE_ED[[#This Row],[APELLIDO]],Mails!A:A,Mails!B:B,"")</f>
        <v/>
      </c>
    </row>
    <row r="9" spans="1:7" x14ac:dyDescent="0.25">
      <c r="A9" t="s">
        <v>192</v>
      </c>
      <c r="B9" t="s">
        <v>193</v>
      </c>
      <c r="C9" t="s">
        <v>79</v>
      </c>
      <c r="D9" t="s">
        <v>704</v>
      </c>
      <c r="E9" t="s">
        <v>705</v>
      </c>
      <c r="F9">
        <v>2004</v>
      </c>
      <c r="G9" s="7" t="str">
        <f>_xlfn.XLOOKUP(CIADE_ED[[#This Row],[NOMBRE]]&amp;" "&amp;CIADE_ED[[#This Row],[APELLIDO]],Mails!A:A,Mails!B:B,"")</f>
        <v/>
      </c>
    </row>
    <row r="10" spans="1:7" x14ac:dyDescent="0.25">
      <c r="A10" t="s">
        <v>194</v>
      </c>
      <c r="B10" t="s">
        <v>195</v>
      </c>
      <c r="C10" t="s">
        <v>81</v>
      </c>
      <c r="D10" t="s">
        <v>708</v>
      </c>
      <c r="E10" t="s">
        <v>709</v>
      </c>
      <c r="F10">
        <v>2000</v>
      </c>
      <c r="G10" s="7" t="str">
        <f>_xlfn.XLOOKUP(CIADE_ED[[#This Row],[NOMBRE]]&amp;" "&amp;CIADE_ED[[#This Row],[APELLIDO]],Mails!A:A,Mails!B:B,"")</f>
        <v/>
      </c>
    </row>
    <row r="11" spans="1:7" x14ac:dyDescent="0.25">
      <c r="A11" t="s">
        <v>196</v>
      </c>
      <c r="B11" t="s">
        <v>197</v>
      </c>
      <c r="C11" t="s">
        <v>79</v>
      </c>
      <c r="D11" t="s">
        <v>704</v>
      </c>
      <c r="E11" t="s">
        <v>705</v>
      </c>
      <c r="F11">
        <v>2003</v>
      </c>
      <c r="G11" s="7" t="str">
        <f>_xlfn.XLOOKUP(CIADE_ED[[#This Row],[NOMBRE]]&amp;" "&amp;CIADE_ED[[#This Row],[APELLIDO]],Mails!A:A,Mails!B:B,"")</f>
        <v/>
      </c>
    </row>
    <row r="12" spans="1:7" x14ac:dyDescent="0.25">
      <c r="A12" t="s">
        <v>202</v>
      </c>
      <c r="B12" t="s">
        <v>203</v>
      </c>
      <c r="C12" t="s">
        <v>81</v>
      </c>
      <c r="D12" t="s">
        <v>726</v>
      </c>
      <c r="E12" t="s">
        <v>165</v>
      </c>
      <c r="F12">
        <v>2011</v>
      </c>
      <c r="G12" s="7" t="str">
        <f>_xlfn.XLOOKUP(CIADE_ED[[#This Row],[NOMBRE]]&amp;" "&amp;CIADE_ED[[#This Row],[APELLIDO]],Mails!A:A,Mails!B:B,"")</f>
        <v/>
      </c>
    </row>
    <row r="13" spans="1:7" x14ac:dyDescent="0.25">
      <c r="A13" t="s">
        <v>208</v>
      </c>
      <c r="B13" t="s">
        <v>209</v>
      </c>
      <c r="C13" t="s">
        <v>81</v>
      </c>
      <c r="D13" t="s">
        <v>708</v>
      </c>
      <c r="E13" t="s">
        <v>709</v>
      </c>
      <c r="F13">
        <v>2000</v>
      </c>
      <c r="G13" s="7" t="str">
        <f>_xlfn.XLOOKUP(CIADE_ED[[#This Row],[NOMBRE]]&amp;" "&amp;CIADE_ED[[#This Row],[APELLIDO]],Mails!A:A,Mails!B:B,"")</f>
        <v/>
      </c>
    </row>
    <row r="14" spans="1:7" x14ac:dyDescent="0.25">
      <c r="A14" t="s">
        <v>208</v>
      </c>
      <c r="B14" t="s">
        <v>209</v>
      </c>
      <c r="C14" t="s">
        <v>79</v>
      </c>
      <c r="D14" t="s">
        <v>704</v>
      </c>
      <c r="E14" t="s">
        <v>705</v>
      </c>
      <c r="F14">
        <v>2003</v>
      </c>
      <c r="G14" s="7" t="str">
        <f>_xlfn.XLOOKUP(CIADE_ED[[#This Row],[NOMBRE]]&amp;" "&amp;CIADE_ED[[#This Row],[APELLIDO]],Mails!A:A,Mails!B:B,"")</f>
        <v/>
      </c>
    </row>
    <row r="15" spans="1:7" x14ac:dyDescent="0.25">
      <c r="A15" t="s">
        <v>479</v>
      </c>
      <c r="B15" t="s">
        <v>480</v>
      </c>
      <c r="C15" t="s">
        <v>81</v>
      </c>
      <c r="D15" t="s">
        <v>481</v>
      </c>
      <c r="E15" t="s">
        <v>140</v>
      </c>
      <c r="F15">
        <v>2008</v>
      </c>
      <c r="G15" s="7" t="str">
        <f>_xlfn.XLOOKUP(CIADE_ED[[#This Row],[NOMBRE]]&amp;" "&amp;CIADE_ED[[#This Row],[APELLIDO]],Mails!A:A,Mails!B:B,"")</f>
        <v/>
      </c>
    </row>
    <row r="16" spans="1:7" x14ac:dyDescent="0.25">
      <c r="A16" t="s">
        <v>232</v>
      </c>
      <c r="B16" t="s">
        <v>233</v>
      </c>
      <c r="C16" t="s">
        <v>81</v>
      </c>
      <c r="D16" t="s">
        <v>748</v>
      </c>
      <c r="E16" t="s">
        <v>749</v>
      </c>
      <c r="F16">
        <v>2013</v>
      </c>
      <c r="G16" s="7" t="str">
        <f>_xlfn.XLOOKUP(CIADE_ED[[#This Row],[NOMBRE]]&amp;" "&amp;CIADE_ED[[#This Row],[APELLIDO]],Mails!A:A,Mails!B:B,"")</f>
        <v/>
      </c>
    </row>
    <row r="17" spans="1:7" x14ac:dyDescent="0.25">
      <c r="A17" t="s">
        <v>236</v>
      </c>
      <c r="B17" t="s">
        <v>237</v>
      </c>
      <c r="C17" t="s">
        <v>79</v>
      </c>
      <c r="D17" t="s">
        <v>751</v>
      </c>
      <c r="E17" t="s">
        <v>705</v>
      </c>
      <c r="F17">
        <v>2003</v>
      </c>
      <c r="G17" s="7" t="str">
        <f>_xlfn.XLOOKUP(CIADE_ED[[#This Row],[NOMBRE]]&amp;" "&amp;CIADE_ED[[#This Row],[APELLIDO]],Mails!A:A,Mails!B:B,"")</f>
        <v/>
      </c>
    </row>
    <row r="18" spans="1:7" x14ac:dyDescent="0.25">
      <c r="A18" t="s">
        <v>240</v>
      </c>
      <c r="B18" t="s">
        <v>241</v>
      </c>
      <c r="C18" t="s">
        <v>81</v>
      </c>
      <c r="D18" t="s">
        <v>693</v>
      </c>
      <c r="E18" t="s">
        <v>694</v>
      </c>
      <c r="F18">
        <v>2015</v>
      </c>
      <c r="G18" s="7" t="str">
        <f>_xlfn.XLOOKUP(CIADE_ED[[#This Row],[NOMBRE]]&amp;" "&amp;CIADE_ED[[#This Row],[APELLIDO]],Mails!A:A,Mails!B:B,"")</f>
        <v/>
      </c>
    </row>
    <row r="19" spans="1:7" x14ac:dyDescent="0.25">
      <c r="A19" t="s">
        <v>512</v>
      </c>
      <c r="B19" t="s">
        <v>513</v>
      </c>
      <c r="C19" t="s">
        <v>81</v>
      </c>
      <c r="D19" t="s">
        <v>514</v>
      </c>
      <c r="E19" t="s">
        <v>515</v>
      </c>
      <c r="G19" s="7" t="str">
        <f>_xlfn.XLOOKUP(CIADE_ED[[#This Row],[NOMBRE]]&amp;" "&amp;CIADE_ED[[#This Row],[APELLIDO]],Mails!A:A,Mails!B:B,"")</f>
        <v/>
      </c>
    </row>
    <row r="20" spans="1:7" x14ac:dyDescent="0.25">
      <c r="A20" t="s">
        <v>526</v>
      </c>
      <c r="B20" t="s">
        <v>527</v>
      </c>
      <c r="C20" t="s">
        <v>79</v>
      </c>
      <c r="D20" t="s">
        <v>530</v>
      </c>
      <c r="E20" t="s">
        <v>531</v>
      </c>
      <c r="F20">
        <v>1998</v>
      </c>
      <c r="G20" s="7" t="str">
        <f>_xlfn.XLOOKUP(CIADE_ED[[#This Row],[NOMBRE]]&amp;" "&amp;CIADE_ED[[#This Row],[APELLIDO]],Mails!A:A,Mails!B:B,"")</f>
        <v/>
      </c>
    </row>
    <row r="21" spans="1:7" x14ac:dyDescent="0.25">
      <c r="A21" t="s">
        <v>532</v>
      </c>
      <c r="B21" t="s">
        <v>533</v>
      </c>
      <c r="C21" t="s">
        <v>942</v>
      </c>
      <c r="D21" t="s">
        <v>534</v>
      </c>
      <c r="E21" t="s">
        <v>165</v>
      </c>
      <c r="F21">
        <v>2023</v>
      </c>
      <c r="G21" s="7" t="str">
        <f>_xlfn.XLOOKUP(CIADE_ED[[#This Row],[NOMBRE]]&amp;" "&amp;CIADE_ED[[#This Row],[APELLIDO]],Mails!A:A,Mails!B:B,"")</f>
        <v/>
      </c>
    </row>
    <row r="22" spans="1:7" x14ac:dyDescent="0.25">
      <c r="A22" t="s">
        <v>12</v>
      </c>
      <c r="B22" t="s">
        <v>13</v>
      </c>
      <c r="C22" t="s">
        <v>81</v>
      </c>
      <c r="D22" t="s">
        <v>708</v>
      </c>
      <c r="E22" t="s">
        <v>709</v>
      </c>
      <c r="F22">
        <v>2000</v>
      </c>
      <c r="G22" s="7" t="str">
        <f>_xlfn.XLOOKUP(CIADE_ED[[#This Row],[NOMBRE]]&amp;" "&amp;CIADE_ED[[#This Row],[APELLIDO]],Mails!A:A,Mails!B:B,"")</f>
        <v/>
      </c>
    </row>
    <row r="23" spans="1:7" x14ac:dyDescent="0.25">
      <c r="A23" t="s">
        <v>12</v>
      </c>
      <c r="B23" t="s">
        <v>13</v>
      </c>
      <c r="C23" t="s">
        <v>79</v>
      </c>
      <c r="D23" t="s">
        <v>704</v>
      </c>
      <c r="E23" t="s">
        <v>705</v>
      </c>
      <c r="F23">
        <v>2003</v>
      </c>
      <c r="G23" s="7" t="str">
        <f>_xlfn.XLOOKUP(CIADE_ED[[#This Row],[NOMBRE]]&amp;" "&amp;CIADE_ED[[#This Row],[APELLIDO]],Mails!A:A,Mails!B:B,"")</f>
        <v/>
      </c>
    </row>
    <row r="24" spans="1:7" x14ac:dyDescent="0.25">
      <c r="A24" t="s">
        <v>12</v>
      </c>
      <c r="B24" t="s">
        <v>13</v>
      </c>
      <c r="C24" t="s">
        <v>81</v>
      </c>
      <c r="D24" t="s">
        <v>88</v>
      </c>
      <c r="E24" t="s">
        <v>135</v>
      </c>
      <c r="F24">
        <v>2011</v>
      </c>
      <c r="G24" s="7" t="str">
        <f>_xlfn.XLOOKUP(CIADE_ED[[#This Row],[NOMBRE]]&amp;" "&amp;CIADE_ED[[#This Row],[APELLIDO]],Mails!A:A,Mails!B:B,"")</f>
        <v/>
      </c>
    </row>
    <row r="25" spans="1:7" x14ac:dyDescent="0.25">
      <c r="A25" t="s">
        <v>254</v>
      </c>
      <c r="B25" t="s">
        <v>255</v>
      </c>
      <c r="C25" t="s">
        <v>81</v>
      </c>
      <c r="D25" t="s">
        <v>708</v>
      </c>
      <c r="E25" t="s">
        <v>709</v>
      </c>
      <c r="F25">
        <v>2001</v>
      </c>
      <c r="G25" s="7" t="str">
        <f>_xlfn.XLOOKUP(CIADE_ED[[#This Row],[NOMBRE]]&amp;" "&amp;CIADE_ED[[#This Row],[APELLIDO]],Mails!A:A,Mails!B:B,"")</f>
        <v/>
      </c>
    </row>
    <row r="26" spans="1:7" x14ac:dyDescent="0.25">
      <c r="A26" t="s">
        <v>254</v>
      </c>
      <c r="B26" t="s">
        <v>255</v>
      </c>
      <c r="C26" t="s">
        <v>79</v>
      </c>
      <c r="D26" t="s">
        <v>704</v>
      </c>
      <c r="E26" t="s">
        <v>705</v>
      </c>
      <c r="G26" s="7" t="str">
        <f>_xlfn.XLOOKUP(CIADE_ED[[#This Row],[NOMBRE]]&amp;" "&amp;CIADE_ED[[#This Row],[APELLIDO]],Mails!A:A,Mails!B:B,"")</f>
        <v/>
      </c>
    </row>
    <row r="27" spans="1:7" x14ac:dyDescent="0.25">
      <c r="A27" t="s">
        <v>256</v>
      </c>
      <c r="B27" t="s">
        <v>257</v>
      </c>
      <c r="C27" t="s">
        <v>79</v>
      </c>
      <c r="D27" t="s">
        <v>704</v>
      </c>
      <c r="E27" t="s">
        <v>705</v>
      </c>
      <c r="F27">
        <v>2003</v>
      </c>
      <c r="G27" s="7" t="str">
        <f>_xlfn.XLOOKUP(CIADE_ED[[#This Row],[NOMBRE]]&amp;" "&amp;CIADE_ED[[#This Row],[APELLIDO]],Mails!A:A,Mails!B:B,"")</f>
        <v/>
      </c>
    </row>
    <row r="28" spans="1:7" x14ac:dyDescent="0.25">
      <c r="A28" t="s">
        <v>265</v>
      </c>
      <c r="B28" t="s">
        <v>266</v>
      </c>
      <c r="C28" t="s">
        <v>79</v>
      </c>
      <c r="D28" t="s">
        <v>768</v>
      </c>
      <c r="E28" t="s">
        <v>755</v>
      </c>
      <c r="F28">
        <v>2013</v>
      </c>
      <c r="G28" s="7" t="str">
        <f>_xlfn.XLOOKUP(CIADE_ED[[#This Row],[NOMBRE]]&amp;" "&amp;CIADE_ED[[#This Row],[APELLIDO]],Mails!A:A,Mails!B:B,"")</f>
        <v/>
      </c>
    </row>
    <row r="29" spans="1:7" x14ac:dyDescent="0.25">
      <c r="A29" t="s">
        <v>269</v>
      </c>
      <c r="B29" t="s">
        <v>270</v>
      </c>
      <c r="C29" t="s">
        <v>81</v>
      </c>
      <c r="D29" t="s">
        <v>708</v>
      </c>
      <c r="E29" t="s">
        <v>709</v>
      </c>
      <c r="F29">
        <v>1999</v>
      </c>
      <c r="G29" s="7" t="str">
        <f>_xlfn.XLOOKUP(CIADE_ED[[#This Row],[NOMBRE]]&amp;" "&amp;CIADE_ED[[#This Row],[APELLIDO]],Mails!A:A,Mails!B:B,"")</f>
        <v/>
      </c>
    </row>
    <row r="30" spans="1:7" x14ac:dyDescent="0.25">
      <c r="A30" t="s">
        <v>269</v>
      </c>
      <c r="B30" t="s">
        <v>270</v>
      </c>
      <c r="C30" t="s">
        <v>79</v>
      </c>
      <c r="D30" t="s">
        <v>704</v>
      </c>
      <c r="E30" t="s">
        <v>705</v>
      </c>
      <c r="F30">
        <v>2003</v>
      </c>
      <c r="G30" s="7" t="str">
        <f>_xlfn.XLOOKUP(CIADE_ED[[#This Row],[NOMBRE]]&amp;" "&amp;CIADE_ED[[#This Row],[APELLIDO]],Mails!A:A,Mails!B:B,"")</f>
        <v/>
      </c>
    </row>
    <row r="31" spans="1:7" x14ac:dyDescent="0.25">
      <c r="A31" t="s">
        <v>271</v>
      </c>
      <c r="B31" t="s">
        <v>272</v>
      </c>
      <c r="C31" t="s">
        <v>81</v>
      </c>
      <c r="D31" t="s">
        <v>708</v>
      </c>
      <c r="E31" t="s">
        <v>773</v>
      </c>
      <c r="F31">
        <v>2000</v>
      </c>
      <c r="G31" s="7" t="str">
        <f>_xlfn.XLOOKUP(CIADE_ED[[#This Row],[NOMBRE]]&amp;" "&amp;CIADE_ED[[#This Row],[APELLIDO]],Mails!A:A,Mails!B:B,"")</f>
        <v/>
      </c>
    </row>
    <row r="32" spans="1:7" x14ac:dyDescent="0.25">
      <c r="A32" t="s">
        <v>276</v>
      </c>
      <c r="B32" t="s">
        <v>277</v>
      </c>
      <c r="C32" t="s">
        <v>79</v>
      </c>
      <c r="D32" t="s">
        <v>704</v>
      </c>
      <c r="E32" t="s">
        <v>705</v>
      </c>
      <c r="F32">
        <v>2003</v>
      </c>
      <c r="G32" s="7" t="str">
        <f>_xlfn.XLOOKUP(CIADE_ED[[#This Row],[NOMBRE]]&amp;" "&amp;CIADE_ED[[#This Row],[APELLIDO]],Mails!A:A,Mails!B:B,"")</f>
        <v/>
      </c>
    </row>
    <row r="33" spans="1:7" x14ac:dyDescent="0.25">
      <c r="A33" t="s">
        <v>282</v>
      </c>
      <c r="B33" t="s">
        <v>283</v>
      </c>
      <c r="C33" t="s">
        <v>79</v>
      </c>
      <c r="D33" t="s">
        <v>704</v>
      </c>
      <c r="E33" t="s">
        <v>705</v>
      </c>
      <c r="F33">
        <v>2003</v>
      </c>
      <c r="G33" s="7" t="str">
        <f>_xlfn.XLOOKUP(CIADE_ED[[#This Row],[NOMBRE]]&amp;" "&amp;CIADE_ED[[#This Row],[APELLIDO]],Mails!A:A,Mails!B:B,"")</f>
        <v>pgarbino@ubp.edu.ar</v>
      </c>
    </row>
    <row r="34" spans="1:7" x14ac:dyDescent="0.25">
      <c r="A34" t="s">
        <v>286</v>
      </c>
      <c r="B34" t="s">
        <v>287</v>
      </c>
      <c r="C34" t="s">
        <v>81</v>
      </c>
      <c r="D34" t="s">
        <v>693</v>
      </c>
      <c r="E34" t="s">
        <v>785</v>
      </c>
      <c r="F34">
        <v>2000</v>
      </c>
      <c r="G34" s="7" t="str">
        <f>_xlfn.XLOOKUP(CIADE_ED[[#This Row],[NOMBRE]]&amp;" "&amp;CIADE_ED[[#This Row],[APELLIDO]],Mails!A:A,Mails!B:B,"")</f>
        <v/>
      </c>
    </row>
    <row r="35" spans="1:7" x14ac:dyDescent="0.25">
      <c r="A35" t="s">
        <v>286</v>
      </c>
      <c r="B35" t="s">
        <v>287</v>
      </c>
      <c r="C35" t="s">
        <v>79</v>
      </c>
      <c r="D35" t="s">
        <v>786</v>
      </c>
      <c r="E35" t="s">
        <v>787</v>
      </c>
      <c r="F35">
        <v>2009</v>
      </c>
      <c r="G35" s="7" t="str">
        <f>_xlfn.XLOOKUP(CIADE_ED[[#This Row],[NOMBRE]]&amp;" "&amp;CIADE_ED[[#This Row],[APELLIDO]],Mails!A:A,Mails!B:B,"")</f>
        <v/>
      </c>
    </row>
    <row r="36" spans="1:7" x14ac:dyDescent="0.25">
      <c r="A36" t="s">
        <v>20</v>
      </c>
      <c r="B36" t="s">
        <v>21</v>
      </c>
      <c r="C36" t="s">
        <v>81</v>
      </c>
      <c r="D36" t="s">
        <v>793</v>
      </c>
      <c r="E36" t="s">
        <v>773</v>
      </c>
      <c r="F36">
        <v>2001</v>
      </c>
      <c r="G36" s="7" t="str">
        <f>_xlfn.XLOOKUP(CIADE_ED[[#This Row],[NOMBRE]]&amp;" "&amp;CIADE_ED[[#This Row],[APELLIDO]],Mails!A:A,Mails!B:B,"")</f>
        <v/>
      </c>
    </row>
    <row r="37" spans="1:7" x14ac:dyDescent="0.25">
      <c r="A37" t="s">
        <v>32</v>
      </c>
      <c r="B37" t="s">
        <v>33</v>
      </c>
      <c r="C37" t="s">
        <v>81</v>
      </c>
      <c r="D37" t="s">
        <v>101</v>
      </c>
      <c r="E37" t="s">
        <v>148</v>
      </c>
      <c r="F37">
        <v>1994</v>
      </c>
      <c r="G37" s="7" t="str">
        <f>_xlfn.XLOOKUP(CIADE_ED[[#This Row],[NOMBRE]]&amp;" "&amp;CIADE_ED[[#This Row],[APELLIDO]],Mails!A:A,Mails!B:B,"")</f>
        <v/>
      </c>
    </row>
    <row r="38" spans="1:7" x14ac:dyDescent="0.25">
      <c r="A38" t="s">
        <v>564</v>
      </c>
      <c r="B38" t="s">
        <v>565</v>
      </c>
      <c r="C38" t="s">
        <v>81</v>
      </c>
      <c r="D38" t="s">
        <v>566</v>
      </c>
      <c r="E38" t="s">
        <v>567</v>
      </c>
      <c r="F38">
        <v>2019</v>
      </c>
      <c r="G38" s="7" t="str">
        <f>_xlfn.XLOOKUP(CIADE_ED[[#This Row],[NOMBRE]]&amp;" "&amp;CIADE_ED[[#This Row],[APELLIDO]],Mails!A:A,Mails!B:B,"")</f>
        <v/>
      </c>
    </row>
    <row r="39" spans="1:7" x14ac:dyDescent="0.25">
      <c r="A39" t="s">
        <v>564</v>
      </c>
      <c r="B39" t="s">
        <v>565</v>
      </c>
      <c r="C39" t="s">
        <v>942</v>
      </c>
      <c r="D39" t="s">
        <v>568</v>
      </c>
      <c r="E39" t="s">
        <v>567</v>
      </c>
      <c r="F39">
        <v>2015</v>
      </c>
      <c r="G39" s="7" t="str">
        <f>_xlfn.XLOOKUP(CIADE_ED[[#This Row],[NOMBRE]]&amp;" "&amp;CIADE_ED[[#This Row],[APELLIDO]],Mails!A:A,Mails!B:B,"")</f>
        <v/>
      </c>
    </row>
    <row r="40" spans="1:7" x14ac:dyDescent="0.25">
      <c r="A40" t="s">
        <v>298</v>
      </c>
      <c r="B40" t="s">
        <v>299</v>
      </c>
      <c r="C40" t="s">
        <v>81</v>
      </c>
      <c r="D40" t="s">
        <v>797</v>
      </c>
      <c r="E40" t="s">
        <v>773</v>
      </c>
      <c r="F40">
        <v>2001</v>
      </c>
      <c r="G40" s="7" t="str">
        <f>_xlfn.XLOOKUP(CIADE_ED[[#This Row],[NOMBRE]]&amp;" "&amp;CIADE_ED[[#This Row],[APELLIDO]],Mails!A:A,Mails!B:B,"")</f>
        <v/>
      </c>
    </row>
    <row r="41" spans="1:7" x14ac:dyDescent="0.25">
      <c r="A41" t="s">
        <v>298</v>
      </c>
      <c r="B41" t="s">
        <v>299</v>
      </c>
      <c r="C41" t="s">
        <v>79</v>
      </c>
      <c r="D41" t="s">
        <v>704</v>
      </c>
      <c r="E41" t="s">
        <v>798</v>
      </c>
      <c r="F41">
        <v>2003</v>
      </c>
      <c r="G41" s="7" t="str">
        <f>_xlfn.XLOOKUP(CIADE_ED[[#This Row],[NOMBRE]]&amp;" "&amp;CIADE_ED[[#This Row],[APELLIDO]],Mails!A:A,Mails!B:B,"")</f>
        <v/>
      </c>
    </row>
    <row r="42" spans="1:7" x14ac:dyDescent="0.25">
      <c r="A42" t="s">
        <v>306</v>
      </c>
      <c r="B42" t="s">
        <v>307</v>
      </c>
      <c r="C42" t="s">
        <v>81</v>
      </c>
      <c r="D42" t="s">
        <v>708</v>
      </c>
      <c r="E42" t="s">
        <v>709</v>
      </c>
      <c r="F42">
        <v>2001</v>
      </c>
      <c r="G42" s="7" t="str">
        <f>_xlfn.XLOOKUP(CIADE_ED[[#This Row],[NOMBRE]]&amp;" "&amp;CIADE_ED[[#This Row],[APELLIDO]],Mails!A:A,Mails!B:B,"")</f>
        <v/>
      </c>
    </row>
    <row r="43" spans="1:7" x14ac:dyDescent="0.25">
      <c r="A43" t="s">
        <v>314</v>
      </c>
      <c r="B43" t="s">
        <v>315</v>
      </c>
      <c r="C43" t="s">
        <v>81</v>
      </c>
      <c r="D43" t="s">
        <v>708</v>
      </c>
      <c r="E43" t="s">
        <v>709</v>
      </c>
      <c r="F43">
        <v>2000</v>
      </c>
      <c r="G43" s="7" t="str">
        <f>_xlfn.XLOOKUP(CIADE_ED[[#This Row],[NOMBRE]]&amp;" "&amp;CIADE_ED[[#This Row],[APELLIDO]],Mails!A:A,Mails!B:B,"")</f>
        <v/>
      </c>
    </row>
    <row r="44" spans="1:7" x14ac:dyDescent="0.25">
      <c r="A44" t="s">
        <v>58</v>
      </c>
      <c r="B44" t="s">
        <v>59</v>
      </c>
      <c r="C44" t="s">
        <v>81</v>
      </c>
      <c r="D44" t="s">
        <v>118</v>
      </c>
      <c r="E44" t="s">
        <v>163</v>
      </c>
      <c r="F44">
        <v>2010</v>
      </c>
      <c r="G44" s="7" t="str">
        <f>_xlfn.XLOOKUP(CIADE_ED[[#This Row],[NOMBRE]]&amp;" "&amp;CIADE_ED[[#This Row],[APELLIDO]],Mails!A:A,Mails!B:B,"")</f>
        <v/>
      </c>
    </row>
    <row r="45" spans="1:7" x14ac:dyDescent="0.25">
      <c r="A45" t="s">
        <v>320</v>
      </c>
      <c r="B45" t="s">
        <v>321</v>
      </c>
      <c r="C45" t="s">
        <v>81</v>
      </c>
      <c r="D45" t="s">
        <v>708</v>
      </c>
      <c r="E45" t="s">
        <v>709</v>
      </c>
      <c r="F45">
        <v>2000</v>
      </c>
      <c r="G45" s="7" t="str">
        <f>_xlfn.XLOOKUP(CIADE_ED[[#This Row],[NOMBRE]]&amp;" "&amp;CIADE_ED[[#This Row],[APELLIDO]],Mails!A:A,Mails!B:B,"")</f>
        <v/>
      </c>
    </row>
    <row r="46" spans="1:7" x14ac:dyDescent="0.25">
      <c r="A46" t="s">
        <v>22</v>
      </c>
      <c r="B46" t="s">
        <v>23</v>
      </c>
      <c r="C46" t="s">
        <v>81</v>
      </c>
      <c r="D46" t="s">
        <v>711</v>
      </c>
      <c r="E46" t="s">
        <v>820</v>
      </c>
      <c r="F46">
        <v>2001</v>
      </c>
      <c r="G46" s="7" t="str">
        <f>_xlfn.XLOOKUP(CIADE_ED[[#This Row],[NOMBRE]]&amp;" "&amp;CIADE_ED[[#This Row],[APELLIDO]],Mails!A:A,Mails!B:B,"")</f>
        <v>carlosliendo@gmail.com</v>
      </c>
    </row>
    <row r="47" spans="1:7" x14ac:dyDescent="0.25">
      <c r="A47" t="s">
        <v>326</v>
      </c>
      <c r="B47" t="s">
        <v>327</v>
      </c>
      <c r="C47" t="s">
        <v>81</v>
      </c>
      <c r="D47" t="s">
        <v>708</v>
      </c>
      <c r="E47" t="s">
        <v>709</v>
      </c>
      <c r="F47">
        <v>2000</v>
      </c>
      <c r="G47" s="7" t="str">
        <f>_xlfn.XLOOKUP(CIADE_ED[[#This Row],[NOMBRE]]&amp;" "&amp;CIADE_ED[[#This Row],[APELLIDO]],Mails!A:A,Mails!B:B,"")</f>
        <v/>
      </c>
    </row>
    <row r="48" spans="1:7" x14ac:dyDescent="0.25">
      <c r="A48" t="s">
        <v>580</v>
      </c>
      <c r="B48" t="s">
        <v>581</v>
      </c>
      <c r="C48" t="s">
        <v>79</v>
      </c>
      <c r="D48" t="s">
        <v>583</v>
      </c>
      <c r="E48" t="s">
        <v>584</v>
      </c>
      <c r="F48">
        <v>2003</v>
      </c>
      <c r="G48" s="7" t="str">
        <f>_xlfn.XLOOKUP(CIADE_ED[[#This Row],[NOMBRE]]&amp;" "&amp;CIADE_ED[[#This Row],[APELLIDO]],Mails!A:A,Mails!B:B,"")</f>
        <v/>
      </c>
    </row>
    <row r="49" spans="1:7" x14ac:dyDescent="0.25">
      <c r="A49" t="s">
        <v>330</v>
      </c>
      <c r="B49" t="s">
        <v>331</v>
      </c>
      <c r="C49" t="s">
        <v>79</v>
      </c>
      <c r="D49" t="s">
        <v>704</v>
      </c>
      <c r="E49" t="s">
        <v>705</v>
      </c>
      <c r="F49">
        <v>2003</v>
      </c>
      <c r="G49" s="7" t="str">
        <f>_xlfn.XLOOKUP(CIADE_ED[[#This Row],[NOMBRE]]&amp;" "&amp;CIADE_ED[[#This Row],[APELLIDO]],Mails!A:A,Mails!B:B,"")</f>
        <v/>
      </c>
    </row>
    <row r="50" spans="1:7" x14ac:dyDescent="0.25">
      <c r="A50" t="s">
        <v>44</v>
      </c>
      <c r="B50" t="s">
        <v>45</v>
      </c>
      <c r="C50" t="s">
        <v>79</v>
      </c>
      <c r="D50" t="s">
        <v>838</v>
      </c>
      <c r="E50" t="s">
        <v>839</v>
      </c>
      <c r="F50">
        <v>2008</v>
      </c>
      <c r="G50" s="7" t="str">
        <f>_xlfn.XLOOKUP(CIADE_ED[[#This Row],[NOMBRE]]&amp;" "&amp;CIADE_ED[[#This Row],[APELLIDO]],Mails!A:A,Mails!B:B,"")</f>
        <v/>
      </c>
    </row>
    <row r="51" spans="1:7" x14ac:dyDescent="0.25">
      <c r="A51" t="s">
        <v>44</v>
      </c>
      <c r="B51" t="s">
        <v>45</v>
      </c>
      <c r="C51" t="s">
        <v>942</v>
      </c>
      <c r="D51" t="s">
        <v>109</v>
      </c>
      <c r="E51" t="s">
        <v>140</v>
      </c>
      <c r="F51">
        <v>2005</v>
      </c>
      <c r="G51" s="7" t="str">
        <f>_xlfn.XLOOKUP(CIADE_ED[[#This Row],[NOMBRE]]&amp;" "&amp;CIADE_ED[[#This Row],[APELLIDO]],Mails!A:A,Mails!B:B,"")</f>
        <v/>
      </c>
    </row>
    <row r="52" spans="1:7" x14ac:dyDescent="0.25">
      <c r="A52" t="s">
        <v>600</v>
      </c>
      <c r="B52" t="s">
        <v>237</v>
      </c>
      <c r="C52" t="s">
        <v>79</v>
      </c>
      <c r="D52" t="s">
        <v>601</v>
      </c>
      <c r="E52" t="s">
        <v>602</v>
      </c>
      <c r="F52">
        <v>2003</v>
      </c>
      <c r="G52" s="7" t="str">
        <f>_xlfn.XLOOKUP(CIADE_ED[[#This Row],[NOMBRE]]&amp;" "&amp;CIADE_ED[[#This Row],[APELLIDO]],Mails!A:A,Mails!B:B,"")</f>
        <v/>
      </c>
    </row>
    <row r="53" spans="1:7" x14ac:dyDescent="0.25">
      <c r="A53" t="s">
        <v>342</v>
      </c>
      <c r="B53" t="s">
        <v>343</v>
      </c>
      <c r="C53" t="s">
        <v>79</v>
      </c>
      <c r="D53" t="s">
        <v>704</v>
      </c>
      <c r="E53" t="s">
        <v>705</v>
      </c>
      <c r="F53">
        <v>2003</v>
      </c>
      <c r="G53" s="7" t="str">
        <f>_xlfn.XLOOKUP(CIADE_ED[[#This Row],[NOMBRE]]&amp;" "&amp;CIADE_ED[[#This Row],[APELLIDO]],Mails!A:A,Mails!B:B,"")</f>
        <v/>
      </c>
    </row>
    <row r="54" spans="1:7" x14ac:dyDescent="0.25">
      <c r="A54" t="s">
        <v>348</v>
      </c>
      <c r="B54" t="s">
        <v>349</v>
      </c>
      <c r="C54" t="s">
        <v>81</v>
      </c>
      <c r="D54" t="s">
        <v>843</v>
      </c>
      <c r="E54" t="s">
        <v>844</v>
      </c>
      <c r="F54">
        <v>2011</v>
      </c>
      <c r="G54" s="7" t="str">
        <f>_xlfn.XLOOKUP(CIADE_ED[[#This Row],[NOMBRE]]&amp;" "&amp;CIADE_ED[[#This Row],[APELLIDO]],Mails!A:A,Mails!B:B,"")</f>
        <v/>
      </c>
    </row>
    <row r="55" spans="1:7" x14ac:dyDescent="0.25">
      <c r="A55" t="s">
        <v>30</v>
      </c>
      <c r="B55" t="s">
        <v>31</v>
      </c>
      <c r="C55" t="s">
        <v>81</v>
      </c>
      <c r="D55" t="s">
        <v>708</v>
      </c>
      <c r="E55" t="s">
        <v>773</v>
      </c>
      <c r="F55">
        <v>2000</v>
      </c>
      <c r="G55" s="7" t="str">
        <f>_xlfn.XLOOKUP(CIADE_ED[[#This Row],[NOMBRE]]&amp;" "&amp;CIADE_ED[[#This Row],[APELLIDO]],Mails!A:A,Mails!B:B,"")</f>
        <v/>
      </c>
    </row>
    <row r="56" spans="1:7" x14ac:dyDescent="0.25">
      <c r="A56" t="s">
        <v>30</v>
      </c>
      <c r="B56" t="s">
        <v>31</v>
      </c>
      <c r="C56" t="s">
        <v>79</v>
      </c>
      <c r="D56" t="s">
        <v>704</v>
      </c>
      <c r="E56" t="s">
        <v>845</v>
      </c>
      <c r="F56">
        <v>2003</v>
      </c>
      <c r="G56" s="7" t="str">
        <f>_xlfn.XLOOKUP(CIADE_ED[[#This Row],[NOMBRE]]&amp;" "&amp;CIADE_ED[[#This Row],[APELLIDO]],Mails!A:A,Mails!B:B,"")</f>
        <v/>
      </c>
    </row>
    <row r="57" spans="1:7" x14ac:dyDescent="0.25">
      <c r="A57" t="s">
        <v>30</v>
      </c>
      <c r="B57" t="s">
        <v>31</v>
      </c>
      <c r="C57" t="s">
        <v>81</v>
      </c>
      <c r="D57" t="s">
        <v>88</v>
      </c>
      <c r="E57" t="s">
        <v>146</v>
      </c>
      <c r="F57">
        <v>2011</v>
      </c>
      <c r="G57" s="7" t="str">
        <f>_xlfn.XLOOKUP(CIADE_ED[[#This Row],[NOMBRE]]&amp;" "&amp;CIADE_ED[[#This Row],[APELLIDO]],Mails!A:A,Mails!B:B,"")</f>
        <v/>
      </c>
    </row>
    <row r="58" spans="1:7" x14ac:dyDescent="0.25">
      <c r="A58" t="s">
        <v>30</v>
      </c>
      <c r="B58" t="s">
        <v>31</v>
      </c>
      <c r="C58" t="s">
        <v>79</v>
      </c>
      <c r="D58" t="s">
        <v>100</v>
      </c>
      <c r="E58" t="s">
        <v>147</v>
      </c>
      <c r="F58">
        <v>2016</v>
      </c>
      <c r="G58" s="7" t="str">
        <f>_xlfn.XLOOKUP(CIADE_ED[[#This Row],[NOMBRE]]&amp;" "&amp;CIADE_ED[[#This Row],[APELLIDO]],Mails!A:A,Mails!B:B,"")</f>
        <v/>
      </c>
    </row>
    <row r="59" spans="1:7" x14ac:dyDescent="0.25">
      <c r="A59" t="s">
        <v>360</v>
      </c>
      <c r="B59" t="s">
        <v>361</v>
      </c>
      <c r="C59" t="s">
        <v>81</v>
      </c>
      <c r="D59" t="s">
        <v>708</v>
      </c>
      <c r="E59" t="s">
        <v>709</v>
      </c>
      <c r="F59">
        <v>2000</v>
      </c>
      <c r="G59" s="7" t="str">
        <f>_xlfn.XLOOKUP(CIADE_ED[[#This Row],[NOMBRE]]&amp;" "&amp;CIADE_ED[[#This Row],[APELLIDO]],Mails!A:A,Mails!B:B,"")</f>
        <v/>
      </c>
    </row>
    <row r="60" spans="1:7" x14ac:dyDescent="0.25">
      <c r="A60" t="s">
        <v>63</v>
      </c>
      <c r="B60" t="s">
        <v>64</v>
      </c>
      <c r="C60" t="s">
        <v>81</v>
      </c>
      <c r="D60" t="s">
        <v>864</v>
      </c>
      <c r="E60" t="s">
        <v>165</v>
      </c>
      <c r="F60">
        <v>2022</v>
      </c>
      <c r="G60" s="7" t="str">
        <f>_xlfn.XLOOKUP(CIADE_ED[[#This Row],[NOMBRE]]&amp;" "&amp;CIADE_ED[[#This Row],[APELLIDO]],Mails!A:A,Mails!B:B,"")</f>
        <v/>
      </c>
    </row>
    <row r="61" spans="1:7" x14ac:dyDescent="0.25">
      <c r="A61" t="s">
        <v>612</v>
      </c>
      <c r="B61" t="s">
        <v>613</v>
      </c>
      <c r="C61" t="s">
        <v>942</v>
      </c>
      <c r="D61" t="s">
        <v>614</v>
      </c>
      <c r="E61" t="s">
        <v>615</v>
      </c>
      <c r="F61">
        <v>2010</v>
      </c>
      <c r="G61" s="7" t="str">
        <f>_xlfn.XLOOKUP(CIADE_ED[[#This Row],[NOMBRE]]&amp;" "&amp;CIADE_ED[[#This Row],[APELLIDO]],Mails!A:A,Mails!B:B,"")</f>
        <v/>
      </c>
    </row>
    <row r="62" spans="1:7" x14ac:dyDescent="0.25">
      <c r="A62" t="s">
        <v>372</v>
      </c>
      <c r="B62" t="s">
        <v>373</v>
      </c>
      <c r="C62" t="s">
        <v>81</v>
      </c>
      <c r="D62" t="s">
        <v>797</v>
      </c>
      <c r="E62" t="s">
        <v>773</v>
      </c>
      <c r="F62">
        <v>2001</v>
      </c>
      <c r="G62" s="7" t="str">
        <f>_xlfn.XLOOKUP(CIADE_ED[[#This Row],[NOMBRE]]&amp;" "&amp;CIADE_ED[[#This Row],[APELLIDO]],Mails!A:A,Mails!B:B,"")</f>
        <v/>
      </c>
    </row>
    <row r="63" spans="1:7" x14ac:dyDescent="0.25">
      <c r="A63" t="s">
        <v>8</v>
      </c>
      <c r="B63" t="s">
        <v>9</v>
      </c>
      <c r="C63" t="s">
        <v>79</v>
      </c>
      <c r="D63" t="s">
        <v>872</v>
      </c>
      <c r="E63" t="s">
        <v>873</v>
      </c>
      <c r="F63">
        <v>2009</v>
      </c>
      <c r="G63" s="7" t="str">
        <f>_xlfn.XLOOKUP(CIADE_ED[[#This Row],[NOMBRE]]&amp;" "&amp;CIADE_ED[[#This Row],[APELLIDO]],Mails!A:A,Mails!B:B,"")</f>
        <v/>
      </c>
    </row>
    <row r="64" spans="1:7" x14ac:dyDescent="0.25">
      <c r="A64" t="s">
        <v>388</v>
      </c>
      <c r="B64" t="s">
        <v>389</v>
      </c>
      <c r="C64" t="s">
        <v>81</v>
      </c>
      <c r="D64" t="s">
        <v>708</v>
      </c>
      <c r="E64" t="s">
        <v>709</v>
      </c>
      <c r="F64">
        <v>2001</v>
      </c>
      <c r="G64" s="7" t="str">
        <f>_xlfn.XLOOKUP(CIADE_ED[[#This Row],[NOMBRE]]&amp;" "&amp;CIADE_ED[[#This Row],[APELLIDO]],Mails!A:A,Mails!B:B,"")</f>
        <v>adriana20091961@hotmail.com</v>
      </c>
    </row>
    <row r="65" spans="1:7" x14ac:dyDescent="0.25">
      <c r="A65" t="s">
        <v>54</v>
      </c>
      <c r="B65" t="s">
        <v>55</v>
      </c>
      <c r="C65" t="s">
        <v>79</v>
      </c>
      <c r="D65" t="s">
        <v>897</v>
      </c>
      <c r="E65" t="s">
        <v>155</v>
      </c>
      <c r="F65">
        <v>2000</v>
      </c>
      <c r="G65" s="7" t="str">
        <f>_xlfn.XLOOKUP(CIADE_ED[[#This Row],[NOMBRE]]&amp;" "&amp;CIADE_ED[[#This Row],[APELLIDO]],Mails!A:A,Mails!B:B,"")</f>
        <v/>
      </c>
    </row>
    <row r="66" spans="1:7" x14ac:dyDescent="0.25">
      <c r="A66" t="s">
        <v>412</v>
      </c>
      <c r="B66" t="s">
        <v>413</v>
      </c>
      <c r="C66" t="s">
        <v>81</v>
      </c>
      <c r="D66" t="s">
        <v>898</v>
      </c>
      <c r="E66" t="s">
        <v>469</v>
      </c>
      <c r="F66">
        <v>1978</v>
      </c>
      <c r="G66" s="7" t="str">
        <f>_xlfn.XLOOKUP(CIADE_ED[[#This Row],[NOMBRE]]&amp;" "&amp;CIADE_ED[[#This Row],[APELLIDO]],Mails!A:A,Mails!B:B,"")</f>
        <v/>
      </c>
    </row>
    <row r="67" spans="1:7" x14ac:dyDescent="0.25">
      <c r="A67" t="s">
        <v>412</v>
      </c>
      <c r="B67" t="s">
        <v>413</v>
      </c>
      <c r="C67" t="s">
        <v>79</v>
      </c>
      <c r="D67" t="s">
        <v>899</v>
      </c>
      <c r="E67" t="s">
        <v>900</v>
      </c>
      <c r="F67">
        <v>0</v>
      </c>
      <c r="G67" s="7" t="str">
        <f>_xlfn.XLOOKUP(CIADE_ED[[#This Row],[NOMBRE]]&amp;" "&amp;CIADE_ED[[#This Row],[APELLIDO]],Mails!A:A,Mails!B:B,"")</f>
        <v/>
      </c>
    </row>
    <row r="68" spans="1:7" x14ac:dyDescent="0.25">
      <c r="A68" t="s">
        <v>414</v>
      </c>
      <c r="B68" t="s">
        <v>415</v>
      </c>
      <c r="C68" t="s">
        <v>81</v>
      </c>
      <c r="D68" t="s">
        <v>901</v>
      </c>
      <c r="E68" t="s">
        <v>902</v>
      </c>
      <c r="F68">
        <v>2017</v>
      </c>
      <c r="G68" s="7" t="str">
        <f>_xlfn.XLOOKUP(CIADE_ED[[#This Row],[NOMBRE]]&amp;" "&amp;CIADE_ED[[#This Row],[APELLIDO]],Mails!A:A,Mails!B:B,"")</f>
        <v/>
      </c>
    </row>
    <row r="69" spans="1:7" x14ac:dyDescent="0.25">
      <c r="A69" t="s">
        <v>414</v>
      </c>
      <c r="B69" t="s">
        <v>415</v>
      </c>
      <c r="C69" t="s">
        <v>81</v>
      </c>
      <c r="D69" t="s">
        <v>903</v>
      </c>
      <c r="E69" t="s">
        <v>904</v>
      </c>
      <c r="F69">
        <v>2022</v>
      </c>
      <c r="G69" s="7" t="str">
        <f>_xlfn.XLOOKUP(CIADE_ED[[#This Row],[NOMBRE]]&amp;" "&amp;CIADE_ED[[#This Row],[APELLIDO]],Mails!A:A,Mails!B:B,"")</f>
        <v/>
      </c>
    </row>
    <row r="70" spans="1:7" x14ac:dyDescent="0.25">
      <c r="A70" t="s">
        <v>643</v>
      </c>
      <c r="B70" t="s">
        <v>644</v>
      </c>
      <c r="C70" t="s">
        <v>79</v>
      </c>
      <c r="D70" t="s">
        <v>645</v>
      </c>
      <c r="E70" t="s">
        <v>584</v>
      </c>
      <c r="F70">
        <v>2007</v>
      </c>
      <c r="G70" s="7" t="str">
        <f>_xlfn.XLOOKUP(CIADE_ED[[#This Row],[NOMBRE]]&amp;" "&amp;CIADE_ED[[#This Row],[APELLIDO]],Mails!A:A,Mails!B:B,"")</f>
        <v/>
      </c>
    </row>
    <row r="71" spans="1:7" x14ac:dyDescent="0.25">
      <c r="A71" t="s">
        <v>40</v>
      </c>
      <c r="B71" t="s">
        <v>41</v>
      </c>
      <c r="C71" t="s">
        <v>81</v>
      </c>
      <c r="D71" t="s">
        <v>708</v>
      </c>
      <c r="E71" t="s">
        <v>709</v>
      </c>
      <c r="F71">
        <v>2001</v>
      </c>
      <c r="G71" s="7" t="str">
        <f>_xlfn.XLOOKUP(CIADE_ED[[#This Row],[NOMBRE]]&amp;" "&amp;CIADE_ED[[#This Row],[APELLIDO]],Mails!A:A,Mails!B:B,"")</f>
        <v/>
      </c>
    </row>
    <row r="72" spans="1:7" x14ac:dyDescent="0.25">
      <c r="A72" t="s">
        <v>431</v>
      </c>
      <c r="B72" t="s">
        <v>432</v>
      </c>
      <c r="C72" t="s">
        <v>81</v>
      </c>
      <c r="D72" t="s">
        <v>708</v>
      </c>
      <c r="E72" t="s">
        <v>709</v>
      </c>
      <c r="F72">
        <v>2001</v>
      </c>
      <c r="G72" s="7" t="str">
        <f>_xlfn.XLOOKUP(CIADE_ED[[#This Row],[NOMBRE]]&amp;" "&amp;CIADE_ED[[#This Row],[APELLIDO]],Mails!A:A,Mails!B:B,"")</f>
        <v>patristein@hotmail.com</v>
      </c>
    </row>
    <row r="73" spans="1:7" x14ac:dyDescent="0.25">
      <c r="A73" t="s">
        <v>667</v>
      </c>
      <c r="B73" t="s">
        <v>668</v>
      </c>
      <c r="C73" t="s">
        <v>81</v>
      </c>
      <c r="D73" t="s">
        <v>88</v>
      </c>
      <c r="E73" t="s">
        <v>669</v>
      </c>
      <c r="F73">
        <v>2011</v>
      </c>
      <c r="G73" s="7" t="str">
        <f>_xlfn.XLOOKUP(CIADE_ED[[#This Row],[NOMBRE]]&amp;" "&amp;CIADE_ED[[#This Row],[APELLIDO]],Mails!A:A,Mails!B:B,"")</f>
        <v/>
      </c>
    </row>
    <row r="74" spans="1:7" x14ac:dyDescent="0.25">
      <c r="A74" t="s">
        <v>443</v>
      </c>
      <c r="B74" t="s">
        <v>444</v>
      </c>
      <c r="C74" t="s">
        <v>81</v>
      </c>
      <c r="D74" t="s">
        <v>748</v>
      </c>
      <c r="E74" t="s">
        <v>886</v>
      </c>
      <c r="F74">
        <v>2013</v>
      </c>
      <c r="G74" s="7" t="str">
        <f>_xlfn.XLOOKUP(CIADE_ED[[#This Row],[NOMBRE]]&amp;" "&amp;CIADE_ED[[#This Row],[APELLIDO]],Mails!A:A,Mails!B:B,"")</f>
        <v/>
      </c>
    </row>
    <row r="75" spans="1:7" x14ac:dyDescent="0.25">
      <c r="A75" t="s">
        <v>443</v>
      </c>
      <c r="B75" t="s">
        <v>444</v>
      </c>
      <c r="C75" t="s">
        <v>79</v>
      </c>
      <c r="D75" t="s">
        <v>935</v>
      </c>
      <c r="E75" t="s">
        <v>886</v>
      </c>
      <c r="F75">
        <v>2013</v>
      </c>
      <c r="G75" s="7" t="str">
        <f>_xlfn.XLOOKUP(CIADE_ED[[#This Row],[NOMBRE]]&amp;" "&amp;CIADE_ED[[#This Row],[APELLIDO]],Mails!A:A,Mails!B:B,"")</f>
        <v/>
      </c>
    </row>
    <row r="76" spans="1:7" x14ac:dyDescent="0.25">
      <c r="A76" t="s">
        <v>447</v>
      </c>
      <c r="B76" t="s">
        <v>448</v>
      </c>
      <c r="C76" t="s">
        <v>81</v>
      </c>
      <c r="D76" t="s">
        <v>936</v>
      </c>
      <c r="E76" t="s">
        <v>709</v>
      </c>
      <c r="F76">
        <v>2001</v>
      </c>
      <c r="G76" s="7" t="str">
        <f>_xlfn.XLOOKUP(CIADE_ED[[#This Row],[NOMBRE]]&amp;" "&amp;CIADE_ED[[#This Row],[APELLIDO]],Mails!A:A,Mails!B:B,"")</f>
        <v/>
      </c>
    </row>
    <row r="77" spans="1:7" x14ac:dyDescent="0.25">
      <c r="A77" t="s">
        <v>451</v>
      </c>
      <c r="B77" t="s">
        <v>452</v>
      </c>
      <c r="C77" t="s">
        <v>81</v>
      </c>
      <c r="D77" t="s">
        <v>708</v>
      </c>
      <c r="E77" t="s">
        <v>709</v>
      </c>
      <c r="F77">
        <v>2001</v>
      </c>
      <c r="G77" s="7" t="str">
        <f>_xlfn.XLOOKUP(CIADE_ED[[#This Row],[NOMBRE]]&amp;" "&amp;CIADE_ED[[#This Row],[APELLIDO]],Mails!A:A,Mails!B:B,"")</f>
        <v/>
      </c>
    </row>
    <row r="78" spans="1:7" x14ac:dyDescent="0.25">
      <c r="A78" t="s">
        <v>453</v>
      </c>
      <c r="B78" t="s">
        <v>454</v>
      </c>
      <c r="C78" t="s">
        <v>81</v>
      </c>
      <c r="D78" t="s">
        <v>693</v>
      </c>
      <c r="E78" t="s">
        <v>939</v>
      </c>
      <c r="F78">
        <v>2017</v>
      </c>
      <c r="G78" s="7" t="str">
        <f>_xlfn.XLOOKUP(CIADE_ED[[#This Row],[NOMBRE]]&amp;" "&amp;CIADE_ED[[#This Row],[APELLIDO]],Mails!A:A,Mails!B:B,"")</f>
        <v/>
      </c>
    </row>
    <row r="79" spans="1:7" x14ac:dyDescent="0.25">
      <c r="A79" t="s">
        <v>455</v>
      </c>
      <c r="B79" t="s">
        <v>456</v>
      </c>
      <c r="C79" t="s">
        <v>79</v>
      </c>
      <c r="D79" t="s">
        <v>872</v>
      </c>
      <c r="E79" t="s">
        <v>940</v>
      </c>
      <c r="F79">
        <v>2012</v>
      </c>
      <c r="G79" s="7" t="str">
        <f>_xlfn.XLOOKUP(CIADE_ED[[#This Row],[NOMBRE]]&amp;" "&amp;CIADE_ED[[#This Row],[APELLIDO]],Mails!A:A,Mails!B:B,"")</f>
        <v/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4859-2B56-46C2-AC24-E1FBA4918227}">
  <dimension ref="A1:G14"/>
  <sheetViews>
    <sheetView workbookViewId="0">
      <selection activeCell="G1" sqref="G1"/>
    </sheetView>
  </sheetViews>
  <sheetFormatPr baseColWidth="10" defaultRowHeight="15" x14ac:dyDescent="0.25"/>
  <cols>
    <col min="1" max="1" width="15.140625" bestFit="1" customWidth="1"/>
    <col min="2" max="2" width="24.7109375" bestFit="1" customWidth="1"/>
    <col min="3" max="3" width="14.140625" bestFit="1" customWidth="1"/>
    <col min="4" max="4" width="56.7109375" bestFit="1" customWidth="1"/>
    <col min="5" max="5" width="37" bestFit="1" customWidth="1"/>
    <col min="6" max="6" width="14.85546875" bestFit="1" customWidth="1"/>
    <col min="7" max="7" width="21.8554687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204</v>
      </c>
      <c r="B2" t="s">
        <v>205</v>
      </c>
      <c r="C2" t="s">
        <v>81</v>
      </c>
      <c r="D2" t="s">
        <v>730</v>
      </c>
      <c r="E2" t="s">
        <v>469</v>
      </c>
      <c r="F2">
        <v>2006</v>
      </c>
      <c r="G2" s="7" t="str">
        <f>_xlfn.XLOOKUP(CIADE_IT[[#This Row],[NOMBRE]]&amp;" "&amp;CIADE_IT[[#This Row],[APELLIDO]],Mails!A:A,Mails!B:B,"")</f>
        <v/>
      </c>
    </row>
    <row r="3" spans="1:7" x14ac:dyDescent="0.25">
      <c r="A3" t="s">
        <v>234</v>
      </c>
      <c r="B3" t="s">
        <v>235</v>
      </c>
      <c r="C3" t="s">
        <v>77</v>
      </c>
      <c r="D3" t="s">
        <v>750</v>
      </c>
      <c r="E3" t="s">
        <v>663</v>
      </c>
      <c r="F3">
        <v>2019</v>
      </c>
      <c r="G3" s="7" t="str">
        <f>_xlfn.XLOOKUP(CIADE_IT[[#This Row],[NOMBRE]]&amp;" "&amp;CIADE_IT[[#This Row],[APELLIDO]],Mails!A:A,Mails!B:B,"")</f>
        <v/>
      </c>
    </row>
    <row r="4" spans="1:7" x14ac:dyDescent="0.25">
      <c r="A4" t="s">
        <v>238</v>
      </c>
      <c r="B4" t="s">
        <v>239</v>
      </c>
      <c r="C4" t="s">
        <v>79</v>
      </c>
      <c r="D4" t="s">
        <v>752</v>
      </c>
      <c r="E4" t="s">
        <v>753</v>
      </c>
      <c r="F4">
        <v>2008</v>
      </c>
      <c r="G4" s="7" t="str">
        <f>_xlfn.XLOOKUP(CIADE_IT[[#This Row],[NOMBRE]]&amp;" "&amp;CIADE_IT[[#This Row],[APELLIDO]],Mails!A:A,Mails!B:B,"")</f>
        <v/>
      </c>
    </row>
    <row r="5" spans="1:7" x14ac:dyDescent="0.25">
      <c r="A5" t="s">
        <v>262</v>
      </c>
      <c r="B5" t="s">
        <v>62</v>
      </c>
      <c r="C5" t="s">
        <v>81</v>
      </c>
      <c r="D5" t="s">
        <v>764</v>
      </c>
      <c r="E5" t="s">
        <v>765</v>
      </c>
      <c r="F5">
        <v>2013</v>
      </c>
      <c r="G5" s="7" t="str">
        <f>_xlfn.XLOOKUP(CIADE_IT[[#This Row],[NOMBRE]]&amp;" "&amp;CIADE_IT[[#This Row],[APELLIDO]],Mails!A:A,Mails!B:B,"")</f>
        <v/>
      </c>
    </row>
    <row r="6" spans="1:7" x14ac:dyDescent="0.25">
      <c r="A6" t="s">
        <v>263</v>
      </c>
      <c r="B6" t="s">
        <v>264</v>
      </c>
      <c r="C6" t="s">
        <v>81</v>
      </c>
      <c r="D6" t="s">
        <v>766</v>
      </c>
      <c r="E6" t="s">
        <v>767</v>
      </c>
      <c r="F6">
        <v>2011</v>
      </c>
      <c r="G6" s="7" t="str">
        <f>_xlfn.XLOOKUP(CIADE_IT[[#This Row],[NOMBRE]]&amp;" "&amp;CIADE_IT[[#This Row],[APELLIDO]],Mails!A:A,Mails!B:B,"")</f>
        <v/>
      </c>
    </row>
    <row r="7" spans="1:7" x14ac:dyDescent="0.25">
      <c r="A7" t="s">
        <v>296</v>
      </c>
      <c r="B7" t="s">
        <v>297</v>
      </c>
      <c r="C7" t="s">
        <v>79</v>
      </c>
      <c r="D7" t="s">
        <v>796</v>
      </c>
      <c r="E7" t="s">
        <v>755</v>
      </c>
      <c r="F7">
        <v>2023</v>
      </c>
      <c r="G7" s="7" t="str">
        <f>_xlfn.XLOOKUP(CIADE_IT[[#This Row],[NOMBRE]]&amp;" "&amp;CIADE_IT[[#This Row],[APELLIDO]],Mails!A:A,Mails!B:B,"")</f>
        <v/>
      </c>
    </row>
    <row r="8" spans="1:7" x14ac:dyDescent="0.25">
      <c r="A8" t="s">
        <v>344</v>
      </c>
      <c r="B8" t="s">
        <v>345</v>
      </c>
      <c r="C8" t="s">
        <v>81</v>
      </c>
      <c r="D8" t="s">
        <v>840</v>
      </c>
      <c r="E8" t="s">
        <v>841</v>
      </c>
      <c r="F8">
        <v>2011</v>
      </c>
      <c r="G8" s="7" t="str">
        <f>_xlfn.XLOOKUP(CIADE_IT[[#This Row],[NOMBRE]]&amp;" "&amp;CIADE_IT[[#This Row],[APELLIDO]],Mails!A:A,Mails!B:B,"")</f>
        <v/>
      </c>
    </row>
    <row r="9" spans="1:7" x14ac:dyDescent="0.25">
      <c r="A9" t="s">
        <v>606</v>
      </c>
      <c r="B9" t="s">
        <v>607</v>
      </c>
      <c r="C9" t="s">
        <v>79</v>
      </c>
      <c r="D9" t="s">
        <v>610</v>
      </c>
      <c r="E9" t="s">
        <v>611</v>
      </c>
      <c r="F9">
        <v>2001</v>
      </c>
      <c r="G9" s="7" t="str">
        <f>_xlfn.XLOOKUP(CIADE_IT[[#This Row],[NOMBRE]]&amp;" "&amp;CIADE_IT[[#This Row],[APELLIDO]],Mails!A:A,Mails!B:B,"")</f>
        <v/>
      </c>
    </row>
    <row r="10" spans="1:7" x14ac:dyDescent="0.25">
      <c r="A10" t="s">
        <v>632</v>
      </c>
      <c r="B10" t="s">
        <v>633</v>
      </c>
      <c r="C10" t="s">
        <v>79</v>
      </c>
      <c r="D10" t="s">
        <v>634</v>
      </c>
      <c r="E10" t="s">
        <v>635</v>
      </c>
      <c r="F10">
        <v>1987</v>
      </c>
      <c r="G10" s="7" t="str">
        <f>_xlfn.XLOOKUP(CIADE_IT[[#This Row],[NOMBRE]]&amp;" "&amp;CIADE_IT[[#This Row],[APELLIDO]],Mails!A:A,Mails!B:B,"")</f>
        <v/>
      </c>
    </row>
    <row r="11" spans="1:7" x14ac:dyDescent="0.25">
      <c r="A11" t="s">
        <v>632</v>
      </c>
      <c r="B11" t="s">
        <v>633</v>
      </c>
      <c r="C11" t="s">
        <v>79</v>
      </c>
      <c r="D11" t="s">
        <v>105</v>
      </c>
      <c r="E11" t="s">
        <v>636</v>
      </c>
      <c r="F11">
        <v>2016</v>
      </c>
      <c r="G11" s="7" t="str">
        <f>_xlfn.XLOOKUP(CIADE_IT[[#This Row],[NOMBRE]]&amp;" "&amp;CIADE_IT[[#This Row],[APELLIDO]],Mails!A:A,Mails!B:B,"")</f>
        <v/>
      </c>
    </row>
    <row r="12" spans="1:7" x14ac:dyDescent="0.25">
      <c r="A12" t="s">
        <v>416</v>
      </c>
      <c r="B12" t="s">
        <v>417</v>
      </c>
      <c r="C12" t="s">
        <v>79</v>
      </c>
      <c r="D12" t="s">
        <v>905</v>
      </c>
      <c r="E12" t="s">
        <v>906</v>
      </c>
      <c r="F12">
        <v>2021</v>
      </c>
      <c r="G12" s="7" t="str">
        <f>_xlfn.XLOOKUP(CIADE_IT[[#This Row],[NOMBRE]]&amp;" "&amp;CIADE_IT[[#This Row],[APELLIDO]],Mails!A:A,Mails!B:B,"")</f>
        <v/>
      </c>
    </row>
    <row r="13" spans="1:7" x14ac:dyDescent="0.25">
      <c r="A13" t="s">
        <v>658</v>
      </c>
      <c r="B13" t="s">
        <v>659</v>
      </c>
      <c r="C13" t="s">
        <v>77</v>
      </c>
      <c r="D13" t="s">
        <v>660</v>
      </c>
      <c r="E13" t="s">
        <v>661</v>
      </c>
      <c r="F13">
        <v>2001</v>
      </c>
      <c r="G13" s="7" t="str">
        <f>_xlfn.XLOOKUP(CIADE_IT[[#This Row],[NOMBRE]]&amp;" "&amp;CIADE_IT[[#This Row],[APELLIDO]],Mails!A:A,Mails!B:B,"")</f>
        <v/>
      </c>
    </row>
    <row r="14" spans="1:7" x14ac:dyDescent="0.25">
      <c r="A14" t="s">
        <v>48</v>
      </c>
      <c r="B14" t="s">
        <v>49</v>
      </c>
      <c r="C14" t="s">
        <v>81</v>
      </c>
      <c r="D14" t="s">
        <v>111</v>
      </c>
      <c r="E14" t="s">
        <v>157</v>
      </c>
      <c r="F14">
        <v>2005</v>
      </c>
      <c r="G14" s="7" t="str">
        <f>_xlfn.XLOOKUP(CIADE_IT[[#This Row],[NOMBRE]]&amp;" "&amp;CIADE_IT[[#This Row],[APELLIDO]],Mails!A:A,Mails!B:B,"")</f>
        <v>cterreno@hotmail.com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0C719-0547-4170-A2B0-5407E7886C5A}">
  <dimension ref="A1:G27"/>
  <sheetViews>
    <sheetView workbookViewId="0">
      <selection activeCell="G1" sqref="G1"/>
    </sheetView>
  </sheetViews>
  <sheetFormatPr baseColWidth="10" defaultRowHeight="15" x14ac:dyDescent="0.25"/>
  <cols>
    <col min="1" max="1" width="21.28515625" bestFit="1" customWidth="1"/>
    <col min="2" max="2" width="19.7109375" bestFit="1" customWidth="1"/>
    <col min="3" max="3" width="14.140625" bestFit="1" customWidth="1"/>
    <col min="4" max="4" width="74.42578125" bestFit="1" customWidth="1"/>
    <col min="5" max="5" width="58.42578125" bestFit="1" customWidth="1"/>
    <col min="6" max="6" width="14.85546875" bestFit="1" customWidth="1"/>
    <col min="7" max="7" width="25.2851562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52</v>
      </c>
      <c r="B2" t="s">
        <v>53</v>
      </c>
      <c r="C2" t="s">
        <v>79</v>
      </c>
      <c r="D2" t="s">
        <v>115</v>
      </c>
      <c r="E2" t="s">
        <v>161</v>
      </c>
      <c r="F2">
        <v>2003</v>
      </c>
      <c r="G2" s="7" t="str">
        <f>_xlfn.XLOOKUP(IDI_DS[[#This Row],[NOMBRE]]&amp;" "&amp;IDI_DS[[#This Row],[APELLIDO]],Mails!A:A,Mails!B:B,"")</f>
        <v>ealaniz@ubp.edu.ar</v>
      </c>
    </row>
    <row r="3" spans="1:7" x14ac:dyDescent="0.25">
      <c r="A3" t="s">
        <v>52</v>
      </c>
      <c r="B3" t="s">
        <v>53</v>
      </c>
      <c r="C3" t="s">
        <v>79</v>
      </c>
      <c r="D3" t="s">
        <v>114</v>
      </c>
      <c r="E3" t="s">
        <v>160</v>
      </c>
      <c r="F3">
        <v>1997</v>
      </c>
      <c r="G3" s="7" t="str">
        <f>_xlfn.XLOOKUP(IDI_DS[[#This Row],[NOMBRE]]&amp;" "&amp;IDI_DS[[#This Row],[APELLIDO]],Mails!A:A,Mails!B:B,"")</f>
        <v>ealaniz@ubp.edu.ar</v>
      </c>
    </row>
    <row r="4" spans="1:7" x14ac:dyDescent="0.25">
      <c r="A4" t="s">
        <v>176</v>
      </c>
      <c r="B4" t="s">
        <v>177</v>
      </c>
      <c r="C4" t="s">
        <v>81</v>
      </c>
      <c r="D4" t="s">
        <v>695</v>
      </c>
      <c r="E4" t="s">
        <v>696</v>
      </c>
      <c r="F4">
        <v>2016</v>
      </c>
      <c r="G4" s="7" t="str">
        <f>_xlfn.XLOOKUP(IDI_DS[[#This Row],[NOMBRE]]&amp;" "&amp;IDI_DS[[#This Row],[APELLIDO]],Mails!A:A,Mails!B:B,"")</f>
        <v/>
      </c>
    </row>
    <row r="5" spans="1:7" x14ac:dyDescent="0.25">
      <c r="A5" t="s">
        <v>2</v>
      </c>
      <c r="B5" t="s">
        <v>3</v>
      </c>
      <c r="C5" t="s">
        <v>77</v>
      </c>
      <c r="D5" t="s">
        <v>701</v>
      </c>
      <c r="E5" t="s">
        <v>702</v>
      </c>
      <c r="F5">
        <v>1988</v>
      </c>
      <c r="G5" s="7" t="str">
        <f>_xlfn.XLOOKUP(IDI_DS[[#This Row],[NOMBRE]]&amp;" "&amp;IDI_DS[[#This Row],[APELLIDO]],Mails!A:A,Mails!B:B,"")</f>
        <v>juanalbertoarg@gmail.com</v>
      </c>
    </row>
    <row r="6" spans="1:7" x14ac:dyDescent="0.25">
      <c r="A6" t="s">
        <v>2</v>
      </c>
      <c r="B6" t="s">
        <v>3</v>
      </c>
      <c r="C6" t="s">
        <v>81</v>
      </c>
      <c r="D6" t="s">
        <v>703</v>
      </c>
      <c r="E6" t="s">
        <v>469</v>
      </c>
      <c r="F6">
        <v>1996</v>
      </c>
      <c r="G6" s="7" t="str">
        <f>_xlfn.XLOOKUP(IDI_DS[[#This Row],[NOMBRE]]&amp;" "&amp;IDI_DS[[#This Row],[APELLIDO]],Mails!A:A,Mails!B:B,"")</f>
        <v>juanalbertoarg@gmail.com</v>
      </c>
    </row>
    <row r="7" spans="1:7" x14ac:dyDescent="0.25">
      <c r="A7" t="s">
        <v>2</v>
      </c>
      <c r="B7" t="s">
        <v>3</v>
      </c>
      <c r="C7" t="s">
        <v>942</v>
      </c>
      <c r="D7" t="s">
        <v>76</v>
      </c>
      <c r="E7" t="s">
        <v>127</v>
      </c>
      <c r="F7">
        <v>1998</v>
      </c>
      <c r="G7" s="7" t="str">
        <f>_xlfn.XLOOKUP(IDI_DS[[#This Row],[NOMBRE]]&amp;" "&amp;IDI_DS[[#This Row],[APELLIDO]],Mails!A:A,Mails!B:B,"")</f>
        <v>juanalbertoarg@gmail.com</v>
      </c>
    </row>
    <row r="8" spans="1:7" x14ac:dyDescent="0.25">
      <c r="A8" t="s">
        <v>26</v>
      </c>
      <c r="B8" t="s">
        <v>27</v>
      </c>
      <c r="C8" t="s">
        <v>79</v>
      </c>
      <c r="D8" t="s">
        <v>95</v>
      </c>
      <c r="E8" t="s">
        <v>142</v>
      </c>
      <c r="F8">
        <v>2005</v>
      </c>
      <c r="G8" s="7" t="str">
        <f>_xlfn.XLOOKUP(IDI_DS[[#This Row],[NOMBRE]]&amp;" "&amp;IDI_DS[[#This Row],[APELLIDO]],Mails!A:A,Mails!B:B,"")</f>
        <v/>
      </c>
    </row>
    <row r="9" spans="1:7" x14ac:dyDescent="0.25">
      <c r="A9" t="s">
        <v>485</v>
      </c>
      <c r="B9" t="s">
        <v>486</v>
      </c>
      <c r="C9" t="s">
        <v>81</v>
      </c>
      <c r="D9" t="s">
        <v>487</v>
      </c>
      <c r="E9" t="s">
        <v>133</v>
      </c>
      <c r="F9">
        <v>2012</v>
      </c>
      <c r="G9" s="7" t="str">
        <f>_xlfn.XLOOKUP(IDI_DS[[#This Row],[NOMBRE]]&amp;" "&amp;IDI_DS[[#This Row],[APELLIDO]],Mails!A:A,Mails!B:B,"")</f>
        <v/>
      </c>
    </row>
    <row r="10" spans="1:7" x14ac:dyDescent="0.25">
      <c r="A10" t="s">
        <v>224</v>
      </c>
      <c r="B10" t="s">
        <v>225</v>
      </c>
      <c r="C10" t="s">
        <v>81</v>
      </c>
      <c r="D10" t="s">
        <v>742</v>
      </c>
      <c r="E10" t="s">
        <v>743</v>
      </c>
      <c r="F10">
        <v>2012</v>
      </c>
      <c r="G10" s="7" t="str">
        <f>_xlfn.XLOOKUP(IDI_DS[[#This Row],[NOMBRE]]&amp;" "&amp;IDI_DS[[#This Row],[APELLIDO]],Mails!A:A,Mails!B:B,"")</f>
        <v/>
      </c>
    </row>
    <row r="11" spans="1:7" x14ac:dyDescent="0.25">
      <c r="A11" t="s">
        <v>248</v>
      </c>
      <c r="B11" t="s">
        <v>249</v>
      </c>
      <c r="C11" t="s">
        <v>81</v>
      </c>
      <c r="D11" t="s">
        <v>758</v>
      </c>
      <c r="E11" t="s">
        <v>696</v>
      </c>
      <c r="F11">
        <v>2011</v>
      </c>
      <c r="G11" s="7" t="str">
        <f>_xlfn.XLOOKUP(IDI_DS[[#This Row],[NOMBRE]]&amp;" "&amp;IDI_DS[[#This Row],[APELLIDO]],Mails!A:A,Mails!B:B,"")</f>
        <v/>
      </c>
    </row>
    <row r="12" spans="1:7" x14ac:dyDescent="0.25">
      <c r="A12" t="s">
        <v>288</v>
      </c>
      <c r="B12" t="s">
        <v>289</v>
      </c>
      <c r="C12" t="s">
        <v>77</v>
      </c>
      <c r="D12" t="s">
        <v>788</v>
      </c>
      <c r="E12" t="s">
        <v>679</v>
      </c>
      <c r="F12">
        <v>2020</v>
      </c>
      <c r="G12" s="7" t="str">
        <f>_xlfn.XLOOKUP(IDI_DS[[#This Row],[NOMBRE]]&amp;" "&amp;IDI_DS[[#This Row],[APELLIDO]],Mails!A:A,Mails!B:B,"")</f>
        <v>gabogarnero@gmail.com</v>
      </c>
    </row>
    <row r="13" spans="1:7" x14ac:dyDescent="0.25">
      <c r="A13" t="s">
        <v>290</v>
      </c>
      <c r="B13" t="s">
        <v>291</v>
      </c>
      <c r="C13" t="s">
        <v>77</v>
      </c>
      <c r="D13" t="s">
        <v>789</v>
      </c>
      <c r="E13" t="s">
        <v>790</v>
      </c>
      <c r="F13">
        <v>2023</v>
      </c>
      <c r="G13" s="7" t="str">
        <f>_xlfn.XLOOKUP(IDI_DS[[#This Row],[NOMBRE]]&amp;" "&amp;IDI_DS[[#This Row],[APELLIDO]],Mails!A:A,Mails!B:B,"")</f>
        <v/>
      </c>
    </row>
    <row r="14" spans="1:7" x14ac:dyDescent="0.25">
      <c r="A14" t="s">
        <v>290</v>
      </c>
      <c r="B14" t="s">
        <v>291</v>
      </c>
      <c r="C14" t="s">
        <v>79</v>
      </c>
      <c r="D14" t="s">
        <v>791</v>
      </c>
      <c r="E14" t="s">
        <v>169</v>
      </c>
      <c r="F14">
        <v>2009</v>
      </c>
      <c r="G14" s="7" t="str">
        <f>_xlfn.XLOOKUP(IDI_DS[[#This Row],[NOMBRE]]&amp;" "&amp;IDI_DS[[#This Row],[APELLIDO]],Mails!A:A,Mails!B:B,"")</f>
        <v/>
      </c>
    </row>
    <row r="15" spans="1:7" x14ac:dyDescent="0.25">
      <c r="A15" t="s">
        <v>6</v>
      </c>
      <c r="B15" t="s">
        <v>7</v>
      </c>
      <c r="C15" t="s">
        <v>77</v>
      </c>
      <c r="D15" t="s">
        <v>822</v>
      </c>
      <c r="E15" t="s">
        <v>755</v>
      </c>
      <c r="F15">
        <v>2019</v>
      </c>
      <c r="G15" s="7" t="str">
        <f>_xlfn.XLOOKUP(IDI_DS[[#This Row],[NOMBRE]]&amp;" "&amp;IDI_DS[[#This Row],[APELLIDO]],Mails!A:A,Mails!B:B,"")</f>
        <v/>
      </c>
    </row>
    <row r="16" spans="1:7" x14ac:dyDescent="0.25">
      <c r="A16" t="s">
        <v>6</v>
      </c>
      <c r="B16" t="s">
        <v>7</v>
      </c>
      <c r="C16" t="s">
        <v>79</v>
      </c>
      <c r="D16" t="s">
        <v>80</v>
      </c>
      <c r="E16" t="s">
        <v>129</v>
      </c>
      <c r="F16">
        <v>2000</v>
      </c>
      <c r="G16" s="7" t="str">
        <f>_xlfn.XLOOKUP(IDI_DS[[#This Row],[NOMBRE]]&amp;" "&amp;IDI_DS[[#This Row],[APELLIDO]],Mails!A:A,Mails!B:B,"")</f>
        <v/>
      </c>
    </row>
    <row r="17" spans="1:7" x14ac:dyDescent="0.25">
      <c r="A17" t="s">
        <v>6</v>
      </c>
      <c r="B17" t="s">
        <v>7</v>
      </c>
      <c r="C17" t="s">
        <v>79</v>
      </c>
      <c r="D17" t="s">
        <v>823</v>
      </c>
      <c r="E17" t="s">
        <v>824</v>
      </c>
      <c r="F17">
        <v>1998</v>
      </c>
      <c r="G17" s="7" t="str">
        <f>_xlfn.XLOOKUP(IDI_DS[[#This Row],[NOMBRE]]&amp;" "&amp;IDI_DS[[#This Row],[APELLIDO]],Mails!A:A,Mails!B:B,"")</f>
        <v/>
      </c>
    </row>
    <row r="18" spans="1:7" x14ac:dyDescent="0.25">
      <c r="A18" t="s">
        <v>71</v>
      </c>
      <c r="B18" t="s">
        <v>72</v>
      </c>
      <c r="C18" t="s">
        <v>81</v>
      </c>
      <c r="D18" t="s">
        <v>125</v>
      </c>
      <c r="E18" t="s">
        <v>165</v>
      </c>
      <c r="F18">
        <v>2021</v>
      </c>
      <c r="G18" s="7" t="str">
        <f>_xlfn.XLOOKUP(IDI_DS[[#This Row],[NOMBRE]]&amp;" "&amp;IDI_DS[[#This Row],[APELLIDO]],Mails!A:A,Mails!B:B,"")</f>
        <v>luciamov@gmail.com</v>
      </c>
    </row>
    <row r="19" spans="1:7" x14ac:dyDescent="0.25">
      <c r="A19" t="s">
        <v>71</v>
      </c>
      <c r="B19" t="s">
        <v>72</v>
      </c>
      <c r="C19" t="s">
        <v>79</v>
      </c>
      <c r="D19" t="s">
        <v>851</v>
      </c>
      <c r="E19" t="s">
        <v>852</v>
      </c>
      <c r="F19">
        <v>2011</v>
      </c>
      <c r="G19" s="7" t="str">
        <f>_xlfn.XLOOKUP(IDI_DS[[#This Row],[NOMBRE]]&amp;" "&amp;IDI_DS[[#This Row],[APELLIDO]],Mails!A:A,Mails!B:B,"")</f>
        <v>luciamov@gmail.com</v>
      </c>
    </row>
    <row r="20" spans="1:7" x14ac:dyDescent="0.25">
      <c r="A20" t="s">
        <v>356</v>
      </c>
      <c r="B20" t="s">
        <v>357</v>
      </c>
      <c r="C20" t="s">
        <v>81</v>
      </c>
      <c r="D20" t="s">
        <v>758</v>
      </c>
      <c r="E20" t="s">
        <v>696</v>
      </c>
      <c r="F20">
        <v>2020</v>
      </c>
      <c r="G20" s="7" t="str">
        <f>_xlfn.XLOOKUP(IDI_DS[[#This Row],[NOMBRE]]&amp;" "&amp;IDI_DS[[#This Row],[APELLIDO]],Mails!A:A,Mails!B:B,"")</f>
        <v/>
      </c>
    </row>
    <row r="21" spans="1:7" x14ac:dyDescent="0.25">
      <c r="A21" t="s">
        <v>61</v>
      </c>
      <c r="B21" t="s">
        <v>62</v>
      </c>
      <c r="C21" t="s">
        <v>81</v>
      </c>
      <c r="D21" t="s">
        <v>868</v>
      </c>
      <c r="E21" t="s">
        <v>663</v>
      </c>
      <c r="F21">
        <v>2013</v>
      </c>
      <c r="G21" s="7" t="str">
        <f>_xlfn.XLOOKUP(IDI_DS[[#This Row],[NOMBRE]]&amp;" "&amp;IDI_DS[[#This Row],[APELLIDO]],Mails!A:A,Mails!B:B,"")</f>
        <v/>
      </c>
    </row>
    <row r="22" spans="1:7" x14ac:dyDescent="0.25">
      <c r="A22" t="s">
        <v>393</v>
      </c>
      <c r="B22" t="s">
        <v>394</v>
      </c>
      <c r="C22" t="s">
        <v>79</v>
      </c>
      <c r="D22" t="s">
        <v>882</v>
      </c>
      <c r="E22" t="s">
        <v>169</v>
      </c>
      <c r="F22">
        <v>2010</v>
      </c>
      <c r="G22" s="7" t="str">
        <f>_xlfn.XLOOKUP(IDI_DS[[#This Row],[NOMBRE]]&amp;" "&amp;IDI_DS[[#This Row],[APELLIDO]],Mails!A:A,Mails!B:B,"")</f>
        <v/>
      </c>
    </row>
    <row r="23" spans="1:7" x14ac:dyDescent="0.25">
      <c r="A23" t="s">
        <v>48</v>
      </c>
      <c r="B23" t="s">
        <v>49</v>
      </c>
      <c r="C23" t="s">
        <v>79</v>
      </c>
      <c r="D23" t="s">
        <v>920</v>
      </c>
      <c r="E23" t="s">
        <v>921</v>
      </c>
      <c r="F23">
        <v>2009</v>
      </c>
      <c r="G23" s="7" t="str">
        <f>_xlfn.XLOOKUP(IDI_DS[[#This Row],[NOMBRE]]&amp;" "&amp;IDI_DS[[#This Row],[APELLIDO]],Mails!A:A,Mails!B:B,"")</f>
        <v>cterreno@hotmail.com</v>
      </c>
    </row>
    <row r="24" spans="1:7" x14ac:dyDescent="0.25">
      <c r="A24" t="s">
        <v>441</v>
      </c>
      <c r="B24" t="s">
        <v>442</v>
      </c>
      <c r="C24" t="s">
        <v>79</v>
      </c>
      <c r="D24" t="s">
        <v>931</v>
      </c>
      <c r="E24" t="s">
        <v>932</v>
      </c>
      <c r="G24" s="7" t="str">
        <f>_xlfn.XLOOKUP(IDI_DS[[#This Row],[NOMBRE]]&amp;" "&amp;IDI_DS[[#This Row],[APELLIDO]],Mails!A:A,Mails!B:B,"")</f>
        <v/>
      </c>
    </row>
    <row r="25" spans="1:7" x14ac:dyDescent="0.25">
      <c r="A25" t="s">
        <v>441</v>
      </c>
      <c r="B25" t="s">
        <v>442</v>
      </c>
      <c r="C25" t="s">
        <v>79</v>
      </c>
      <c r="D25" t="s">
        <v>933</v>
      </c>
      <c r="E25" t="s">
        <v>934</v>
      </c>
      <c r="F25">
        <v>2016</v>
      </c>
      <c r="G25" s="7" t="str">
        <f>_xlfn.XLOOKUP(IDI_DS[[#This Row],[NOMBRE]]&amp;" "&amp;IDI_DS[[#This Row],[APELLIDO]],Mails!A:A,Mails!B:B,"")</f>
        <v/>
      </c>
    </row>
    <row r="26" spans="1:7" x14ac:dyDescent="0.25">
      <c r="A26" t="s">
        <v>46</v>
      </c>
      <c r="B26" t="s">
        <v>47</v>
      </c>
      <c r="C26" t="s">
        <v>81</v>
      </c>
      <c r="D26" t="s">
        <v>937</v>
      </c>
      <c r="E26" t="s">
        <v>787</v>
      </c>
      <c r="F26">
        <v>2000</v>
      </c>
      <c r="G26" s="7" t="str">
        <f>_xlfn.XLOOKUP(IDI_DS[[#This Row],[NOMBRE]]&amp;" "&amp;IDI_DS[[#This Row],[APELLIDO]],Mails!A:A,Mails!B:B,"")</f>
        <v/>
      </c>
    </row>
    <row r="27" spans="1:7" x14ac:dyDescent="0.25">
      <c r="A27" t="s">
        <v>684</v>
      </c>
      <c r="B27" t="s">
        <v>685</v>
      </c>
      <c r="C27" t="s">
        <v>81</v>
      </c>
      <c r="D27" t="s">
        <v>686</v>
      </c>
      <c r="E27" t="s">
        <v>687</v>
      </c>
      <c r="F27">
        <v>1987</v>
      </c>
      <c r="G27" s="7" t="str">
        <f>_xlfn.XLOOKUP(IDI_DS[[#This Row],[NOMBRE]]&amp;" "&amp;IDI_DS[[#This Row],[APELLIDO]],Mails!A:A,Mails!B:B,"")</f>
        <v/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35186-BE38-4037-A90D-77F4DB87BBC2}">
  <dimension ref="A1:G76"/>
  <sheetViews>
    <sheetView zoomScaleNormal="100" workbookViewId="0">
      <selection activeCell="G2" sqref="G2"/>
    </sheetView>
  </sheetViews>
  <sheetFormatPr baseColWidth="10" defaultRowHeight="15" x14ac:dyDescent="0.25"/>
  <cols>
    <col min="1" max="1" width="24.5703125" bestFit="1" customWidth="1"/>
    <col min="2" max="2" width="28.7109375" bestFit="1" customWidth="1"/>
    <col min="3" max="3" width="14.140625" bestFit="1" customWidth="1"/>
    <col min="4" max="5" width="81.140625" bestFit="1" customWidth="1"/>
    <col min="6" max="6" width="14.85546875" bestFit="1" customWidth="1"/>
    <col min="7" max="7" width="25.8554687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52</v>
      </c>
      <c r="B2" t="s">
        <v>53</v>
      </c>
      <c r="C2" t="s">
        <v>79</v>
      </c>
      <c r="D2" t="s">
        <v>113</v>
      </c>
      <c r="E2" t="s">
        <v>159</v>
      </c>
      <c r="F2">
        <v>2004</v>
      </c>
      <c r="G2" s="7" t="str">
        <f>_xlfn.XLOOKUP(IDI_CJ[[#This Row],[NOMBRE]]&amp;" "&amp;IDI_CJ[[#This Row],[APELLIDO]],Mails!A:A,Mails!B:B,"")</f>
        <v>ealaniz@ubp.edu.ar</v>
      </c>
    </row>
    <row r="3" spans="1:7" x14ac:dyDescent="0.25">
      <c r="A3" t="s">
        <v>466</v>
      </c>
      <c r="B3" t="s">
        <v>467</v>
      </c>
      <c r="C3" t="s">
        <v>942</v>
      </c>
      <c r="D3" t="s">
        <v>468</v>
      </c>
      <c r="E3" t="s">
        <v>469</v>
      </c>
      <c r="G3" s="7" t="str">
        <f>_xlfn.XLOOKUP(IDI_CJ[[#This Row],[NOMBRE]]&amp;" "&amp;IDI_CJ[[#This Row],[APELLIDO]],Mails!A:A,Mails!B:B,"")</f>
        <v/>
      </c>
    </row>
    <row r="4" spans="1:7" x14ac:dyDescent="0.25">
      <c r="A4" t="s">
        <v>10</v>
      </c>
      <c r="B4" t="s">
        <v>11</v>
      </c>
      <c r="C4" t="s">
        <v>77</v>
      </c>
      <c r="D4" t="s">
        <v>706</v>
      </c>
      <c r="E4" t="s">
        <v>469</v>
      </c>
      <c r="F4">
        <v>2003</v>
      </c>
      <c r="G4" s="7" t="str">
        <f>_xlfn.XLOOKUP(IDI_CJ[[#This Row],[NOMBRE]]&amp;" "&amp;IDI_CJ[[#This Row],[APELLIDO]],Mails!A:A,Mails!B:B,"")</f>
        <v/>
      </c>
    </row>
    <row r="5" spans="1:7" x14ac:dyDescent="0.25">
      <c r="A5" t="s">
        <v>10</v>
      </c>
      <c r="B5" t="s">
        <v>11</v>
      </c>
      <c r="C5" t="s">
        <v>81</v>
      </c>
      <c r="D5" t="s">
        <v>86</v>
      </c>
      <c r="E5" t="s">
        <v>133</v>
      </c>
      <c r="F5">
        <v>2000</v>
      </c>
      <c r="G5" s="7" t="str">
        <f>_xlfn.XLOOKUP(IDI_CJ[[#This Row],[NOMBRE]]&amp;" "&amp;IDI_CJ[[#This Row],[APELLIDO]],Mails!A:A,Mails!B:B,"")</f>
        <v/>
      </c>
    </row>
    <row r="6" spans="1:7" x14ac:dyDescent="0.25">
      <c r="A6" t="s">
        <v>10</v>
      </c>
      <c r="B6" t="s">
        <v>11</v>
      </c>
      <c r="C6" t="s">
        <v>79</v>
      </c>
      <c r="D6" t="s">
        <v>707</v>
      </c>
      <c r="E6" t="s">
        <v>679</v>
      </c>
      <c r="F6">
        <v>2018</v>
      </c>
      <c r="G6" s="7" t="str">
        <f>_xlfn.XLOOKUP(IDI_CJ[[#This Row],[NOMBRE]]&amp;" "&amp;IDI_CJ[[#This Row],[APELLIDO]],Mails!A:A,Mails!B:B,"")</f>
        <v/>
      </c>
    </row>
    <row r="7" spans="1:7" x14ac:dyDescent="0.25">
      <c r="A7" t="s">
        <v>10</v>
      </c>
      <c r="B7" t="s">
        <v>11</v>
      </c>
      <c r="C7" t="s">
        <v>942</v>
      </c>
      <c r="D7" t="s">
        <v>87</v>
      </c>
      <c r="E7" t="s">
        <v>134</v>
      </c>
      <c r="F7">
        <v>1998</v>
      </c>
      <c r="G7" s="7" t="str">
        <f>_xlfn.XLOOKUP(IDI_CJ[[#This Row],[NOMBRE]]&amp;" "&amp;IDI_CJ[[#This Row],[APELLIDO]],Mails!A:A,Mails!B:B,"")</f>
        <v/>
      </c>
    </row>
    <row r="8" spans="1:7" x14ac:dyDescent="0.25">
      <c r="A8" t="s">
        <v>10</v>
      </c>
      <c r="B8" t="s">
        <v>11</v>
      </c>
      <c r="C8" t="s">
        <v>77</v>
      </c>
      <c r="D8" t="s">
        <v>85</v>
      </c>
      <c r="E8" t="s">
        <v>132</v>
      </c>
      <c r="F8">
        <v>2016</v>
      </c>
      <c r="G8" s="7" t="str">
        <f>_xlfn.XLOOKUP(IDI_CJ[[#This Row],[NOMBRE]]&amp;" "&amp;IDI_CJ[[#This Row],[APELLIDO]],Mails!A:A,Mails!B:B,"")</f>
        <v/>
      </c>
    </row>
    <row r="9" spans="1:7" x14ac:dyDescent="0.25">
      <c r="A9" t="s">
        <v>188</v>
      </c>
      <c r="B9" t="s">
        <v>189</v>
      </c>
      <c r="C9" t="s">
        <v>77</v>
      </c>
      <c r="D9" t="s">
        <v>713</v>
      </c>
      <c r="E9" t="s">
        <v>714</v>
      </c>
      <c r="F9">
        <v>2016</v>
      </c>
      <c r="G9" s="7" t="str">
        <f>_xlfn.XLOOKUP(IDI_CJ[[#This Row],[NOMBRE]]&amp;" "&amp;IDI_CJ[[#This Row],[APELLIDO]],Mails!A:A,Mails!B:B,"")</f>
        <v>barone.lorenzo@gmail.com</v>
      </c>
    </row>
    <row r="10" spans="1:7" x14ac:dyDescent="0.25">
      <c r="A10" t="s">
        <v>188</v>
      </c>
      <c r="B10" t="s">
        <v>189</v>
      </c>
      <c r="C10" t="s">
        <v>81</v>
      </c>
      <c r="D10" t="s">
        <v>715</v>
      </c>
      <c r="E10" t="s">
        <v>716</v>
      </c>
      <c r="F10">
        <v>2012</v>
      </c>
      <c r="G10" s="7" t="str">
        <f>_xlfn.XLOOKUP(IDI_CJ[[#This Row],[NOMBRE]]&amp;" "&amp;IDI_CJ[[#This Row],[APELLIDO]],Mails!A:A,Mails!B:B,"")</f>
        <v>barone.lorenzo@gmail.com</v>
      </c>
    </row>
    <row r="11" spans="1:7" x14ac:dyDescent="0.25">
      <c r="A11" t="s">
        <v>200</v>
      </c>
      <c r="B11" t="s">
        <v>201</v>
      </c>
      <c r="C11" t="s">
        <v>77</v>
      </c>
      <c r="D11" t="s">
        <v>723</v>
      </c>
      <c r="E11" t="s">
        <v>169</v>
      </c>
      <c r="F11">
        <v>2016</v>
      </c>
      <c r="G11" s="7" t="str">
        <f>_xlfn.XLOOKUP(IDI_CJ[[#This Row],[NOMBRE]]&amp;" "&amp;IDI_CJ[[#This Row],[APELLIDO]],Mails!A:A,Mails!B:B,"")</f>
        <v/>
      </c>
    </row>
    <row r="12" spans="1:7" x14ac:dyDescent="0.25">
      <c r="A12" t="s">
        <v>200</v>
      </c>
      <c r="B12" t="s">
        <v>201</v>
      </c>
      <c r="C12" t="s">
        <v>81</v>
      </c>
      <c r="D12" t="s">
        <v>724</v>
      </c>
      <c r="E12" t="s">
        <v>169</v>
      </c>
      <c r="F12">
        <v>2018</v>
      </c>
      <c r="G12" s="7" t="str">
        <f>_xlfn.XLOOKUP(IDI_CJ[[#This Row],[NOMBRE]]&amp;" "&amp;IDI_CJ[[#This Row],[APELLIDO]],Mails!A:A,Mails!B:B,"")</f>
        <v/>
      </c>
    </row>
    <row r="13" spans="1:7" x14ac:dyDescent="0.25">
      <c r="A13" t="s">
        <v>200</v>
      </c>
      <c r="B13" t="s">
        <v>201</v>
      </c>
      <c r="C13" t="s">
        <v>81</v>
      </c>
      <c r="D13" t="s">
        <v>725</v>
      </c>
      <c r="E13" t="s">
        <v>133</v>
      </c>
      <c r="F13">
        <v>2012</v>
      </c>
      <c r="G13" s="7" t="str">
        <f>_xlfn.XLOOKUP(IDI_CJ[[#This Row],[NOMBRE]]&amp;" "&amp;IDI_CJ[[#This Row],[APELLIDO]],Mails!A:A,Mails!B:B,"")</f>
        <v/>
      </c>
    </row>
    <row r="14" spans="1:7" x14ac:dyDescent="0.25">
      <c r="A14" t="s">
        <v>4</v>
      </c>
      <c r="B14" t="s">
        <v>5</v>
      </c>
      <c r="C14" t="s">
        <v>77</v>
      </c>
      <c r="D14" t="s">
        <v>723</v>
      </c>
      <c r="E14" t="s">
        <v>469</v>
      </c>
      <c r="F14">
        <v>1995</v>
      </c>
      <c r="G14" s="7" t="str">
        <f>_xlfn.XLOOKUP(IDI_CJ[[#This Row],[NOMBRE]]&amp;" "&amp;IDI_CJ[[#This Row],[APELLIDO]],Mails!A:A,Mails!B:B,"")</f>
        <v/>
      </c>
    </row>
    <row r="15" spans="1:7" x14ac:dyDescent="0.25">
      <c r="A15" t="s">
        <v>220</v>
      </c>
      <c r="B15" t="s">
        <v>221</v>
      </c>
      <c r="C15" t="s">
        <v>81</v>
      </c>
      <c r="D15" t="s">
        <v>739</v>
      </c>
      <c r="E15" t="s">
        <v>469</v>
      </c>
      <c r="F15">
        <v>1993</v>
      </c>
      <c r="G15" s="7" t="str">
        <f>_xlfn.XLOOKUP(IDI_CJ[[#This Row],[NOMBRE]]&amp;" "&amp;IDI_CJ[[#This Row],[APELLIDO]],Mails!A:A,Mails!B:B,"")</f>
        <v/>
      </c>
    </row>
    <row r="16" spans="1:7" x14ac:dyDescent="0.25">
      <c r="A16" t="s">
        <v>222</v>
      </c>
      <c r="B16" t="s">
        <v>223</v>
      </c>
      <c r="C16" t="s">
        <v>79</v>
      </c>
      <c r="D16" t="s">
        <v>740</v>
      </c>
      <c r="E16" t="s">
        <v>741</v>
      </c>
      <c r="F16">
        <v>1996</v>
      </c>
      <c r="G16" s="7" t="str">
        <f>_xlfn.XLOOKUP(IDI_CJ[[#This Row],[NOMBRE]]&amp;" "&amp;IDI_CJ[[#This Row],[APELLIDO]],Mails!A:A,Mails!B:B,"")</f>
        <v/>
      </c>
    </row>
    <row r="17" spans="1:7" x14ac:dyDescent="0.25">
      <c r="A17" t="s">
        <v>228</v>
      </c>
      <c r="B17" t="s">
        <v>229</v>
      </c>
      <c r="C17" t="s">
        <v>81</v>
      </c>
      <c r="D17" t="s">
        <v>746</v>
      </c>
      <c r="E17" t="s">
        <v>663</v>
      </c>
      <c r="F17">
        <v>2016</v>
      </c>
      <c r="G17" s="7" t="str">
        <f>_xlfn.XLOOKUP(IDI_CJ[[#This Row],[NOMBRE]]&amp;" "&amp;IDI_CJ[[#This Row],[APELLIDO]],Mails!A:A,Mails!B:B,"")</f>
        <v/>
      </c>
    </row>
    <row r="18" spans="1:7" x14ac:dyDescent="0.25">
      <c r="A18" t="s">
        <v>242</v>
      </c>
      <c r="B18" t="s">
        <v>243</v>
      </c>
      <c r="C18" t="s">
        <v>81</v>
      </c>
      <c r="D18" t="s">
        <v>754</v>
      </c>
      <c r="E18" t="s">
        <v>755</v>
      </c>
      <c r="F18">
        <v>2008</v>
      </c>
      <c r="G18" s="7" t="str">
        <f>_xlfn.XLOOKUP(IDI_CJ[[#This Row],[NOMBRE]]&amp;" "&amp;IDI_CJ[[#This Row],[APELLIDO]],Mails!A:A,Mails!B:B,"")</f>
        <v/>
      </c>
    </row>
    <row r="19" spans="1:7" x14ac:dyDescent="0.25">
      <c r="A19" t="s">
        <v>516</v>
      </c>
      <c r="B19" t="s">
        <v>517</v>
      </c>
      <c r="C19" t="s">
        <v>81</v>
      </c>
      <c r="D19" t="s">
        <v>518</v>
      </c>
      <c r="E19" t="s">
        <v>155</v>
      </c>
      <c r="F19">
        <v>2000</v>
      </c>
      <c r="G19" s="7" t="str">
        <f>_xlfn.XLOOKUP(IDI_CJ[[#This Row],[NOMBRE]]&amp;" "&amp;IDI_CJ[[#This Row],[APELLIDO]],Mails!A:A,Mails!B:B,"")</f>
        <v/>
      </c>
    </row>
    <row r="20" spans="1:7" x14ac:dyDescent="0.25">
      <c r="A20" t="s">
        <v>250</v>
      </c>
      <c r="B20" t="s">
        <v>251</v>
      </c>
      <c r="C20" t="s">
        <v>81</v>
      </c>
      <c r="D20" t="s">
        <v>759</v>
      </c>
      <c r="E20" t="s">
        <v>760</v>
      </c>
      <c r="F20">
        <v>2003</v>
      </c>
      <c r="G20" s="7" t="str">
        <f>_xlfn.XLOOKUP(IDI_CJ[[#This Row],[NOMBRE]]&amp;" "&amp;IDI_CJ[[#This Row],[APELLIDO]],Mails!A:A,Mails!B:B,"")</f>
        <v/>
      </c>
    </row>
    <row r="21" spans="1:7" x14ac:dyDescent="0.25">
      <c r="A21" t="s">
        <v>250</v>
      </c>
      <c r="B21" t="s">
        <v>523</v>
      </c>
      <c r="C21" t="s">
        <v>81</v>
      </c>
      <c r="D21" t="s">
        <v>524</v>
      </c>
      <c r="E21" t="s">
        <v>525</v>
      </c>
      <c r="F21">
        <v>2014</v>
      </c>
      <c r="G21" s="7" t="str">
        <f>_xlfn.XLOOKUP(IDI_CJ[[#This Row],[NOMBRE]]&amp;" "&amp;IDI_CJ[[#This Row],[APELLIDO]],Mails!A:A,Mails!B:B,"")</f>
        <v/>
      </c>
    </row>
    <row r="22" spans="1:7" x14ac:dyDescent="0.25">
      <c r="A22" t="s">
        <v>258</v>
      </c>
      <c r="B22" t="s">
        <v>259</v>
      </c>
      <c r="C22" t="s">
        <v>77</v>
      </c>
      <c r="D22" t="s">
        <v>723</v>
      </c>
      <c r="E22" t="s">
        <v>469</v>
      </c>
      <c r="F22">
        <v>2006</v>
      </c>
      <c r="G22" s="7" t="str">
        <f>_xlfn.XLOOKUP(IDI_CJ[[#This Row],[NOMBRE]]&amp;" "&amp;IDI_CJ[[#This Row],[APELLIDO]],Mails!A:A,Mails!B:B,"")</f>
        <v/>
      </c>
    </row>
    <row r="23" spans="1:7" x14ac:dyDescent="0.25">
      <c r="A23" t="s">
        <v>260</v>
      </c>
      <c r="B23" t="s">
        <v>261</v>
      </c>
      <c r="C23" t="s">
        <v>81</v>
      </c>
      <c r="D23" t="s">
        <v>763</v>
      </c>
      <c r="E23" t="s">
        <v>469</v>
      </c>
      <c r="F23">
        <v>2015</v>
      </c>
      <c r="G23" s="7" t="str">
        <f>_xlfn.XLOOKUP(IDI_CJ[[#This Row],[NOMBRE]]&amp;" "&amp;IDI_CJ[[#This Row],[APELLIDO]],Mails!A:A,Mails!B:B,"")</f>
        <v/>
      </c>
    </row>
    <row r="24" spans="1:7" x14ac:dyDescent="0.25">
      <c r="A24" t="s">
        <v>539</v>
      </c>
      <c r="B24" t="s">
        <v>540</v>
      </c>
      <c r="C24" t="s">
        <v>81</v>
      </c>
      <c r="D24" t="s">
        <v>543</v>
      </c>
      <c r="E24" t="s">
        <v>544</v>
      </c>
      <c r="F24">
        <v>1996</v>
      </c>
      <c r="G24" s="7" t="str">
        <f>_xlfn.XLOOKUP(IDI_CJ[[#This Row],[NOMBRE]]&amp;" "&amp;IDI_CJ[[#This Row],[APELLIDO]],Mails!A:A,Mails!B:B,"")</f>
        <v/>
      </c>
    </row>
    <row r="25" spans="1:7" x14ac:dyDescent="0.25">
      <c r="A25" t="s">
        <v>539</v>
      </c>
      <c r="B25" t="s">
        <v>540</v>
      </c>
      <c r="C25" t="s">
        <v>81</v>
      </c>
      <c r="D25" t="s">
        <v>541</v>
      </c>
      <c r="E25" t="s">
        <v>542</v>
      </c>
      <c r="F25">
        <v>1998</v>
      </c>
      <c r="G25" s="7" t="str">
        <f>_xlfn.XLOOKUP(IDI_CJ[[#This Row],[NOMBRE]]&amp;" "&amp;IDI_CJ[[#This Row],[APELLIDO]],Mails!A:A,Mails!B:B,"")</f>
        <v/>
      </c>
    </row>
    <row r="26" spans="1:7" x14ac:dyDescent="0.25">
      <c r="A26" t="s">
        <v>28</v>
      </c>
      <c r="B26" t="s">
        <v>29</v>
      </c>
      <c r="C26" t="s">
        <v>81</v>
      </c>
      <c r="D26" t="s">
        <v>99</v>
      </c>
      <c r="E26" t="s">
        <v>145</v>
      </c>
      <c r="F26">
        <v>1989</v>
      </c>
      <c r="G26" s="7" t="str">
        <f>_xlfn.XLOOKUP(IDI_CJ[[#This Row],[NOMBRE]]&amp;" "&amp;IDI_CJ[[#This Row],[APELLIDO]],Mails!A:A,Mails!B:B,"")</f>
        <v/>
      </c>
    </row>
    <row r="27" spans="1:7" x14ac:dyDescent="0.25">
      <c r="A27" t="s">
        <v>278</v>
      </c>
      <c r="B27" t="s">
        <v>279</v>
      </c>
      <c r="C27" t="s">
        <v>81</v>
      </c>
      <c r="D27" t="s">
        <v>777</v>
      </c>
      <c r="E27" t="s">
        <v>755</v>
      </c>
      <c r="F27">
        <v>2017</v>
      </c>
      <c r="G27" s="7" t="str">
        <f>_xlfn.XLOOKUP(IDI_CJ[[#This Row],[NOMBRE]]&amp;" "&amp;IDI_CJ[[#This Row],[APELLIDO]],Mails!A:A,Mails!B:B,"")</f>
        <v/>
      </c>
    </row>
    <row r="28" spans="1:7" x14ac:dyDescent="0.25">
      <c r="A28" t="s">
        <v>24</v>
      </c>
      <c r="B28" t="s">
        <v>25</v>
      </c>
      <c r="C28" t="s">
        <v>77</v>
      </c>
      <c r="D28" t="s">
        <v>723</v>
      </c>
      <c r="E28" t="s">
        <v>469</v>
      </c>
      <c r="F28">
        <v>2008</v>
      </c>
      <c r="G28" s="7" t="str">
        <f>_xlfn.XLOOKUP(IDI_CJ[[#This Row],[NOMBRE]]&amp;" "&amp;IDI_CJ[[#This Row],[APELLIDO]],Mails!A:A,Mails!B:B,"")</f>
        <v/>
      </c>
    </row>
    <row r="29" spans="1:7" x14ac:dyDescent="0.25">
      <c r="A29" t="s">
        <v>24</v>
      </c>
      <c r="B29" t="s">
        <v>25</v>
      </c>
      <c r="C29" t="s">
        <v>81</v>
      </c>
      <c r="D29" t="s">
        <v>778</v>
      </c>
      <c r="E29" t="s">
        <v>779</v>
      </c>
      <c r="F29">
        <v>1995</v>
      </c>
      <c r="G29" s="7" t="str">
        <f>_xlfn.XLOOKUP(IDI_CJ[[#This Row],[NOMBRE]]&amp;" "&amp;IDI_CJ[[#This Row],[APELLIDO]],Mails!A:A,Mails!B:B,"")</f>
        <v/>
      </c>
    </row>
    <row r="30" spans="1:7" x14ac:dyDescent="0.25">
      <c r="A30" t="s">
        <v>24</v>
      </c>
      <c r="B30" t="s">
        <v>25</v>
      </c>
      <c r="C30" t="s">
        <v>81</v>
      </c>
      <c r="D30" t="s">
        <v>94</v>
      </c>
      <c r="E30" t="s">
        <v>141</v>
      </c>
      <c r="F30">
        <v>2015</v>
      </c>
      <c r="G30" s="7" t="str">
        <f>_xlfn.XLOOKUP(IDI_CJ[[#This Row],[NOMBRE]]&amp;" "&amp;IDI_CJ[[#This Row],[APELLIDO]],Mails!A:A,Mails!B:B,"")</f>
        <v/>
      </c>
    </row>
    <row r="31" spans="1:7" x14ac:dyDescent="0.25">
      <c r="A31" t="s">
        <v>284</v>
      </c>
      <c r="B31" t="s">
        <v>285</v>
      </c>
      <c r="C31" t="s">
        <v>79</v>
      </c>
      <c r="D31" t="s">
        <v>784</v>
      </c>
      <c r="E31" t="s">
        <v>128</v>
      </c>
      <c r="F31">
        <v>2012</v>
      </c>
      <c r="G31" s="7" t="str">
        <f>_xlfn.XLOOKUP(IDI_CJ[[#This Row],[NOMBRE]]&amp;" "&amp;IDI_CJ[[#This Row],[APELLIDO]],Mails!A:A,Mails!B:B,"")</f>
        <v/>
      </c>
    </row>
    <row r="32" spans="1:7" x14ac:dyDescent="0.25">
      <c r="A32" t="s">
        <v>16</v>
      </c>
      <c r="B32" t="s">
        <v>17</v>
      </c>
      <c r="C32" t="s">
        <v>81</v>
      </c>
      <c r="D32" t="s">
        <v>81</v>
      </c>
      <c r="E32" t="s">
        <v>804</v>
      </c>
      <c r="F32">
        <v>1989</v>
      </c>
      <c r="G32" s="7" t="str">
        <f>_xlfn.XLOOKUP(IDI_CJ[[#This Row],[NOMBRE]]&amp;" "&amp;IDI_CJ[[#This Row],[APELLIDO]],Mails!A:A,Mails!B:B,"")</f>
        <v/>
      </c>
    </row>
    <row r="33" spans="1:7" x14ac:dyDescent="0.25">
      <c r="A33" t="s">
        <v>16</v>
      </c>
      <c r="B33" t="s">
        <v>17</v>
      </c>
      <c r="C33" t="s">
        <v>81</v>
      </c>
      <c r="D33" t="s">
        <v>805</v>
      </c>
      <c r="E33" t="s">
        <v>806</v>
      </c>
      <c r="F33">
        <v>1986</v>
      </c>
      <c r="G33" s="7" t="str">
        <f>_xlfn.XLOOKUP(IDI_CJ[[#This Row],[NOMBRE]]&amp;" "&amp;IDI_CJ[[#This Row],[APELLIDO]],Mails!A:A,Mails!B:B,"")</f>
        <v/>
      </c>
    </row>
    <row r="34" spans="1:7" x14ac:dyDescent="0.25">
      <c r="A34" t="s">
        <v>308</v>
      </c>
      <c r="B34" t="s">
        <v>309</v>
      </c>
      <c r="C34" t="s">
        <v>81</v>
      </c>
      <c r="D34" t="s">
        <v>809</v>
      </c>
      <c r="E34" t="s">
        <v>808</v>
      </c>
      <c r="F34">
        <v>2016</v>
      </c>
      <c r="G34" s="7" t="str">
        <f>_xlfn.XLOOKUP(IDI_CJ[[#This Row],[NOMBRE]]&amp;" "&amp;IDI_CJ[[#This Row],[APELLIDO]],Mails!A:A,Mails!B:B,"")</f>
        <v>ckiessling@ubp.edu.ar</v>
      </c>
    </row>
    <row r="35" spans="1:7" x14ac:dyDescent="0.25">
      <c r="A35" t="s">
        <v>314</v>
      </c>
      <c r="B35" t="s">
        <v>315</v>
      </c>
      <c r="C35" t="s">
        <v>81</v>
      </c>
      <c r="D35" t="s">
        <v>814</v>
      </c>
      <c r="E35" t="s">
        <v>469</v>
      </c>
      <c r="F35">
        <v>2006</v>
      </c>
      <c r="G35" s="7" t="str">
        <f>_xlfn.XLOOKUP(IDI_CJ[[#This Row],[NOMBRE]]&amp;" "&amp;IDI_CJ[[#This Row],[APELLIDO]],Mails!A:A,Mails!B:B,"")</f>
        <v/>
      </c>
    </row>
    <row r="36" spans="1:7" x14ac:dyDescent="0.25">
      <c r="A36" t="s">
        <v>316</v>
      </c>
      <c r="B36" t="s">
        <v>317</v>
      </c>
      <c r="C36" t="s">
        <v>81</v>
      </c>
      <c r="D36" t="s">
        <v>815</v>
      </c>
      <c r="E36" t="s">
        <v>469</v>
      </c>
      <c r="F36">
        <v>2008</v>
      </c>
      <c r="G36" s="7" t="str">
        <f>_xlfn.XLOOKUP(IDI_CJ[[#This Row],[NOMBRE]]&amp;" "&amp;IDI_CJ[[#This Row],[APELLIDO]],Mails!A:A,Mails!B:B,"")</f>
        <v/>
      </c>
    </row>
    <row r="37" spans="1:7" x14ac:dyDescent="0.25">
      <c r="A37" t="s">
        <v>318</v>
      </c>
      <c r="B37" t="s">
        <v>319</v>
      </c>
      <c r="C37" t="s">
        <v>77</v>
      </c>
      <c r="D37" t="s">
        <v>723</v>
      </c>
      <c r="E37" t="s">
        <v>469</v>
      </c>
      <c r="F37">
        <v>2011</v>
      </c>
      <c r="G37" s="7" t="str">
        <f>_xlfn.XLOOKUP(IDI_CJ[[#This Row],[NOMBRE]]&amp;" "&amp;IDI_CJ[[#This Row],[APELLIDO]],Mails!A:A,Mails!B:B,"")</f>
        <v/>
      </c>
    </row>
    <row r="38" spans="1:7" x14ac:dyDescent="0.25">
      <c r="A38" t="s">
        <v>324</v>
      </c>
      <c r="B38" t="s">
        <v>325</v>
      </c>
      <c r="C38" t="s">
        <v>81</v>
      </c>
      <c r="D38" t="s">
        <v>814</v>
      </c>
      <c r="E38" t="s">
        <v>469</v>
      </c>
      <c r="F38">
        <v>2004</v>
      </c>
      <c r="G38" s="7" t="str">
        <f>_xlfn.XLOOKUP(IDI_CJ[[#This Row],[NOMBRE]]&amp;" "&amp;IDI_CJ[[#This Row],[APELLIDO]],Mails!A:A,Mails!B:B,"")</f>
        <v/>
      </c>
    </row>
    <row r="39" spans="1:7" x14ac:dyDescent="0.25">
      <c r="A39" t="s">
        <v>328</v>
      </c>
      <c r="B39" t="s">
        <v>329</v>
      </c>
      <c r="C39" t="s">
        <v>81</v>
      </c>
      <c r="D39" t="s">
        <v>821</v>
      </c>
      <c r="E39" t="s">
        <v>140</v>
      </c>
      <c r="F39">
        <v>2019</v>
      </c>
      <c r="G39" s="7" t="str">
        <f>_xlfn.XLOOKUP(IDI_CJ[[#This Row],[NOMBRE]]&amp;" "&amp;IDI_CJ[[#This Row],[APELLIDO]],Mails!A:A,Mails!B:B,"")</f>
        <v/>
      </c>
    </row>
    <row r="40" spans="1:7" x14ac:dyDescent="0.25">
      <c r="A40" t="s">
        <v>334</v>
      </c>
      <c r="B40" t="s">
        <v>335</v>
      </c>
      <c r="C40" t="s">
        <v>81</v>
      </c>
      <c r="D40" t="s">
        <v>827</v>
      </c>
      <c r="E40" t="s">
        <v>828</v>
      </c>
      <c r="F40">
        <v>2019</v>
      </c>
      <c r="G40" s="7" t="str">
        <f>_xlfn.XLOOKUP(IDI_CJ[[#This Row],[NOMBRE]]&amp;" "&amp;IDI_CJ[[#This Row],[APELLIDO]],Mails!A:A,Mails!B:B,"")</f>
        <v/>
      </c>
    </row>
    <row r="41" spans="1:7" x14ac:dyDescent="0.25">
      <c r="A41" t="s">
        <v>334</v>
      </c>
      <c r="B41" t="s">
        <v>335</v>
      </c>
      <c r="C41" t="s">
        <v>81</v>
      </c>
      <c r="D41" t="s">
        <v>829</v>
      </c>
      <c r="E41" t="s">
        <v>140</v>
      </c>
      <c r="F41">
        <v>2020</v>
      </c>
      <c r="G41" s="7" t="str">
        <f>_xlfn.XLOOKUP(IDI_CJ[[#This Row],[NOMBRE]]&amp;" "&amp;IDI_CJ[[#This Row],[APELLIDO]],Mails!A:A,Mails!B:B,"")</f>
        <v/>
      </c>
    </row>
    <row r="42" spans="1:7" x14ac:dyDescent="0.25">
      <c r="A42" t="s">
        <v>69</v>
      </c>
      <c r="B42" t="s">
        <v>70</v>
      </c>
      <c r="C42" t="s">
        <v>81</v>
      </c>
      <c r="D42" t="s">
        <v>124</v>
      </c>
      <c r="E42" t="s">
        <v>169</v>
      </c>
      <c r="F42">
        <v>2014</v>
      </c>
      <c r="G42" s="7" t="str">
        <f>_xlfn.XLOOKUP(IDI_CJ[[#This Row],[NOMBRE]]&amp;" "&amp;IDI_CJ[[#This Row],[APELLIDO]],Mails!A:A,Mails!B:B,"")</f>
        <v/>
      </c>
    </row>
    <row r="43" spans="1:7" x14ac:dyDescent="0.25">
      <c r="A43" t="s">
        <v>69</v>
      </c>
      <c r="B43" t="s">
        <v>70</v>
      </c>
      <c r="C43" t="s">
        <v>81</v>
      </c>
      <c r="D43" t="s">
        <v>123</v>
      </c>
      <c r="E43" t="s">
        <v>168</v>
      </c>
      <c r="F43">
        <v>2017</v>
      </c>
      <c r="G43" s="7" t="str">
        <f>_xlfn.XLOOKUP(IDI_CJ[[#This Row],[NOMBRE]]&amp;" "&amp;IDI_CJ[[#This Row],[APELLIDO]],Mails!A:A,Mails!B:B,"")</f>
        <v/>
      </c>
    </row>
    <row r="44" spans="1:7" x14ac:dyDescent="0.25">
      <c r="A44" t="s">
        <v>69</v>
      </c>
      <c r="B44" t="s">
        <v>70</v>
      </c>
      <c r="C44" t="s">
        <v>81</v>
      </c>
      <c r="D44" t="s">
        <v>833</v>
      </c>
      <c r="E44" t="s">
        <v>133</v>
      </c>
      <c r="F44">
        <v>2016</v>
      </c>
      <c r="G44" s="7" t="str">
        <f>_xlfn.XLOOKUP(IDI_CJ[[#This Row],[NOMBRE]]&amp;" "&amp;IDI_CJ[[#This Row],[APELLIDO]],Mails!A:A,Mails!B:B,"")</f>
        <v/>
      </c>
    </row>
    <row r="45" spans="1:7" x14ac:dyDescent="0.25">
      <c r="A45" t="s">
        <v>69</v>
      </c>
      <c r="B45" t="s">
        <v>70</v>
      </c>
      <c r="C45" t="s">
        <v>81</v>
      </c>
      <c r="D45" t="s">
        <v>834</v>
      </c>
      <c r="E45" t="s">
        <v>835</v>
      </c>
      <c r="G45" s="7" t="str">
        <f>_xlfn.XLOOKUP(IDI_CJ[[#This Row],[NOMBRE]]&amp;" "&amp;IDI_CJ[[#This Row],[APELLIDO]],Mails!A:A,Mails!B:B,"")</f>
        <v/>
      </c>
    </row>
    <row r="46" spans="1:7" x14ac:dyDescent="0.25">
      <c r="A46" t="s">
        <v>350</v>
      </c>
      <c r="B46" t="s">
        <v>351</v>
      </c>
      <c r="C46" t="s">
        <v>81</v>
      </c>
      <c r="D46" t="s">
        <v>724</v>
      </c>
      <c r="E46" t="s">
        <v>846</v>
      </c>
      <c r="F46">
        <v>2013</v>
      </c>
      <c r="G46" s="7" t="str">
        <f>_xlfn.XLOOKUP(IDI_CJ[[#This Row],[NOMBRE]]&amp;" "&amp;IDI_CJ[[#This Row],[APELLIDO]],Mails!A:A,Mails!B:B,"")</f>
        <v/>
      </c>
    </row>
    <row r="47" spans="1:7" x14ac:dyDescent="0.25">
      <c r="A47" t="s">
        <v>350</v>
      </c>
      <c r="B47" t="s">
        <v>351</v>
      </c>
      <c r="C47" t="s">
        <v>79</v>
      </c>
      <c r="D47" t="s">
        <v>740</v>
      </c>
      <c r="E47" t="s">
        <v>848</v>
      </c>
      <c r="F47">
        <v>2010</v>
      </c>
      <c r="G47" s="7" t="str">
        <f>_xlfn.XLOOKUP(IDI_CJ[[#This Row],[NOMBRE]]&amp;" "&amp;IDI_CJ[[#This Row],[APELLIDO]],Mails!A:A,Mails!B:B,"")</f>
        <v/>
      </c>
    </row>
    <row r="48" spans="1:7" x14ac:dyDescent="0.25">
      <c r="A48" t="s">
        <v>42</v>
      </c>
      <c r="B48" t="s">
        <v>43</v>
      </c>
      <c r="C48" t="s">
        <v>81</v>
      </c>
      <c r="D48" t="s">
        <v>108</v>
      </c>
      <c r="E48" t="s">
        <v>155</v>
      </c>
      <c r="G48" s="7" t="str">
        <f>_xlfn.XLOOKUP(IDI_CJ[[#This Row],[NOMBRE]]&amp;" "&amp;IDI_CJ[[#This Row],[APELLIDO]],Mails!A:A,Mails!B:B,"")</f>
        <v/>
      </c>
    </row>
    <row r="49" spans="1:7" x14ac:dyDescent="0.25">
      <c r="A49" t="s">
        <v>360</v>
      </c>
      <c r="B49" t="s">
        <v>361</v>
      </c>
      <c r="C49" t="s">
        <v>81</v>
      </c>
      <c r="D49" t="s">
        <v>814</v>
      </c>
      <c r="E49" t="s">
        <v>469</v>
      </c>
      <c r="F49">
        <v>2004</v>
      </c>
      <c r="G49" s="7" t="str">
        <f>_xlfn.XLOOKUP(IDI_CJ[[#This Row],[NOMBRE]]&amp;" "&amp;IDI_CJ[[#This Row],[APELLIDO]],Mails!A:A,Mails!B:B,"")</f>
        <v/>
      </c>
    </row>
    <row r="50" spans="1:7" x14ac:dyDescent="0.25">
      <c r="A50" t="s">
        <v>364</v>
      </c>
      <c r="B50" t="s">
        <v>365</v>
      </c>
      <c r="C50" t="s">
        <v>79</v>
      </c>
      <c r="D50" t="s">
        <v>809</v>
      </c>
      <c r="E50" t="s">
        <v>808</v>
      </c>
      <c r="F50">
        <v>2021</v>
      </c>
      <c r="G50" s="7" t="str">
        <f>_xlfn.XLOOKUP(IDI_CJ[[#This Row],[NOMBRE]]&amp;" "&amp;IDI_CJ[[#This Row],[APELLIDO]],Mails!A:A,Mails!B:B,"")</f>
        <v/>
      </c>
    </row>
    <row r="51" spans="1:7" x14ac:dyDescent="0.25">
      <c r="A51" t="s">
        <v>8</v>
      </c>
      <c r="B51" t="s">
        <v>9</v>
      </c>
      <c r="C51" t="s">
        <v>81</v>
      </c>
      <c r="D51" t="s">
        <v>82</v>
      </c>
      <c r="E51" t="s">
        <v>130</v>
      </c>
      <c r="G51" s="7" t="str">
        <f>_xlfn.XLOOKUP(IDI_CJ[[#This Row],[NOMBRE]]&amp;" "&amp;IDI_CJ[[#This Row],[APELLIDO]],Mails!A:A,Mails!B:B,"")</f>
        <v/>
      </c>
    </row>
    <row r="52" spans="1:7" x14ac:dyDescent="0.25">
      <c r="A52" t="s">
        <v>8</v>
      </c>
      <c r="B52" t="s">
        <v>9</v>
      </c>
      <c r="C52" t="s">
        <v>81</v>
      </c>
      <c r="D52" t="s">
        <v>84</v>
      </c>
      <c r="E52" t="s">
        <v>131</v>
      </c>
      <c r="F52">
        <v>2015</v>
      </c>
      <c r="G52" s="7" t="str">
        <f>_xlfn.XLOOKUP(IDI_CJ[[#This Row],[NOMBRE]]&amp;" "&amp;IDI_CJ[[#This Row],[APELLIDO]],Mails!A:A,Mails!B:B,"")</f>
        <v/>
      </c>
    </row>
    <row r="53" spans="1:7" x14ac:dyDescent="0.25">
      <c r="A53" t="s">
        <v>8</v>
      </c>
      <c r="B53" t="s">
        <v>9</v>
      </c>
      <c r="C53" t="s">
        <v>942</v>
      </c>
      <c r="D53" t="s">
        <v>83</v>
      </c>
      <c r="E53" t="s">
        <v>131</v>
      </c>
      <c r="F53">
        <v>2016</v>
      </c>
      <c r="G53" s="7" t="str">
        <f>_xlfn.XLOOKUP(IDI_CJ[[#This Row],[NOMBRE]]&amp;" "&amp;IDI_CJ[[#This Row],[APELLIDO]],Mails!A:A,Mails!B:B,"")</f>
        <v/>
      </c>
    </row>
    <row r="54" spans="1:7" x14ac:dyDescent="0.25">
      <c r="A54" t="s">
        <v>380</v>
      </c>
      <c r="B54" t="s">
        <v>381</v>
      </c>
      <c r="C54" t="s">
        <v>79</v>
      </c>
      <c r="D54" t="s">
        <v>876</v>
      </c>
      <c r="E54" t="s">
        <v>165</v>
      </c>
      <c r="F54">
        <v>2019</v>
      </c>
      <c r="G54" s="7" t="str">
        <f>_xlfn.XLOOKUP(IDI_CJ[[#This Row],[NOMBRE]]&amp;" "&amp;IDI_CJ[[#This Row],[APELLIDO]],Mails!A:A,Mails!B:B,"")</f>
        <v/>
      </c>
    </row>
    <row r="55" spans="1:7" x14ac:dyDescent="0.25">
      <c r="A55" t="s">
        <v>382</v>
      </c>
      <c r="B55" t="s">
        <v>383</v>
      </c>
      <c r="C55" t="s">
        <v>81</v>
      </c>
      <c r="D55" t="s">
        <v>877</v>
      </c>
      <c r="E55" t="s">
        <v>469</v>
      </c>
      <c r="F55">
        <v>1998</v>
      </c>
      <c r="G55" s="7" t="str">
        <f>_xlfn.XLOOKUP(IDI_CJ[[#This Row],[NOMBRE]]&amp;" "&amp;IDI_CJ[[#This Row],[APELLIDO]],Mails!A:A,Mails!B:B,"")</f>
        <v/>
      </c>
    </row>
    <row r="56" spans="1:7" x14ac:dyDescent="0.25">
      <c r="A56" t="s">
        <v>390</v>
      </c>
      <c r="B56" t="s">
        <v>275</v>
      </c>
      <c r="C56" t="s">
        <v>77</v>
      </c>
      <c r="D56" t="s">
        <v>723</v>
      </c>
      <c r="E56" t="s">
        <v>169</v>
      </c>
      <c r="F56">
        <v>2006</v>
      </c>
      <c r="G56" s="7" t="str">
        <f>_xlfn.XLOOKUP(IDI_CJ[[#This Row],[NOMBRE]]&amp;" "&amp;IDI_CJ[[#This Row],[APELLIDO]],Mails!A:A,Mails!B:B,"")</f>
        <v/>
      </c>
    </row>
    <row r="57" spans="1:7" x14ac:dyDescent="0.25">
      <c r="A57" t="s">
        <v>622</v>
      </c>
      <c r="B57" t="s">
        <v>613</v>
      </c>
      <c r="C57" t="s">
        <v>79</v>
      </c>
      <c r="D57" t="s">
        <v>623</v>
      </c>
      <c r="E57" t="s">
        <v>624</v>
      </c>
      <c r="F57">
        <v>1998</v>
      </c>
      <c r="G57" s="7" t="str">
        <f>_xlfn.XLOOKUP(IDI_CJ[[#This Row],[NOMBRE]]&amp;" "&amp;IDI_CJ[[#This Row],[APELLIDO]],Mails!A:A,Mails!B:B,"")</f>
        <v/>
      </c>
    </row>
    <row r="58" spans="1:7" x14ac:dyDescent="0.25">
      <c r="A58" t="s">
        <v>400</v>
      </c>
      <c r="B58" t="s">
        <v>401</v>
      </c>
      <c r="C58" t="s">
        <v>81</v>
      </c>
      <c r="D58" t="s">
        <v>888</v>
      </c>
      <c r="E58" t="s">
        <v>741</v>
      </c>
      <c r="F58">
        <v>2006</v>
      </c>
      <c r="G58" s="7" t="str">
        <f>_xlfn.XLOOKUP(IDI_CJ[[#This Row],[NOMBRE]]&amp;" "&amp;IDI_CJ[[#This Row],[APELLIDO]],Mails!A:A,Mails!B:B,"")</f>
        <v/>
      </c>
    </row>
    <row r="59" spans="1:7" x14ac:dyDescent="0.25">
      <c r="A59" t="s">
        <v>402</v>
      </c>
      <c r="B59" t="s">
        <v>403</v>
      </c>
      <c r="C59" t="s">
        <v>81</v>
      </c>
      <c r="D59" t="s">
        <v>814</v>
      </c>
      <c r="E59" t="s">
        <v>469</v>
      </c>
      <c r="F59">
        <v>2005</v>
      </c>
      <c r="G59" s="7" t="str">
        <f>_xlfn.XLOOKUP(IDI_CJ[[#This Row],[NOMBRE]]&amp;" "&amp;IDI_CJ[[#This Row],[APELLIDO]],Mails!A:A,Mails!B:B,"")</f>
        <v/>
      </c>
    </row>
    <row r="60" spans="1:7" x14ac:dyDescent="0.25">
      <c r="A60" t="s">
        <v>406</v>
      </c>
      <c r="B60" t="s">
        <v>407</v>
      </c>
      <c r="C60" t="s">
        <v>77</v>
      </c>
      <c r="D60" t="s">
        <v>891</v>
      </c>
      <c r="E60" t="s">
        <v>743</v>
      </c>
      <c r="F60">
        <v>2021</v>
      </c>
      <c r="G60" s="7" t="str">
        <f>_xlfn.XLOOKUP(IDI_CJ[[#This Row],[NOMBRE]]&amp;" "&amp;IDI_CJ[[#This Row],[APELLIDO]],Mails!A:A,Mails!B:B,"")</f>
        <v/>
      </c>
    </row>
    <row r="61" spans="1:7" x14ac:dyDescent="0.25">
      <c r="A61" t="s">
        <v>406</v>
      </c>
      <c r="B61" t="s">
        <v>407</v>
      </c>
      <c r="C61" t="s">
        <v>81</v>
      </c>
      <c r="D61" t="s">
        <v>892</v>
      </c>
      <c r="E61" t="s">
        <v>469</v>
      </c>
      <c r="F61">
        <v>2001</v>
      </c>
      <c r="G61" s="7" t="str">
        <f>_xlfn.XLOOKUP(IDI_CJ[[#This Row],[NOMBRE]]&amp;" "&amp;IDI_CJ[[#This Row],[APELLIDO]],Mails!A:A,Mails!B:B,"")</f>
        <v/>
      </c>
    </row>
    <row r="62" spans="1:7" x14ac:dyDescent="0.25">
      <c r="A62" t="s">
        <v>408</v>
      </c>
      <c r="B62" t="s">
        <v>409</v>
      </c>
      <c r="C62" t="s">
        <v>79</v>
      </c>
      <c r="D62" t="s">
        <v>893</v>
      </c>
      <c r="E62" t="s">
        <v>741</v>
      </c>
      <c r="F62">
        <v>2013</v>
      </c>
      <c r="G62" s="7" t="str">
        <f>_xlfn.XLOOKUP(IDI_CJ[[#This Row],[NOMBRE]]&amp;" "&amp;IDI_CJ[[#This Row],[APELLIDO]],Mails!A:A,Mails!B:B,"")</f>
        <v/>
      </c>
    </row>
    <row r="63" spans="1:7" x14ac:dyDescent="0.25">
      <c r="A63" t="s">
        <v>412</v>
      </c>
      <c r="B63" t="s">
        <v>413</v>
      </c>
      <c r="C63" t="s">
        <v>77</v>
      </c>
      <c r="D63" t="s">
        <v>723</v>
      </c>
      <c r="E63" t="s">
        <v>469</v>
      </c>
      <c r="F63">
        <v>1982</v>
      </c>
      <c r="G63" s="7" t="str">
        <f>_xlfn.XLOOKUP(IDI_CJ[[#This Row],[NOMBRE]]&amp;" "&amp;IDI_CJ[[#This Row],[APELLIDO]],Mails!A:A,Mails!B:B,"")</f>
        <v/>
      </c>
    </row>
    <row r="64" spans="1:7" x14ac:dyDescent="0.25">
      <c r="A64" t="s">
        <v>424</v>
      </c>
      <c r="B64" t="s">
        <v>425</v>
      </c>
      <c r="C64" t="s">
        <v>81</v>
      </c>
      <c r="D64" t="s">
        <v>911</v>
      </c>
      <c r="E64" t="s">
        <v>842</v>
      </c>
      <c r="F64">
        <v>2009</v>
      </c>
      <c r="G64" s="7" t="str">
        <f>_xlfn.XLOOKUP(IDI_CJ[[#This Row],[NOMBRE]]&amp;" "&amp;IDI_CJ[[#This Row],[APELLIDO]],Mails!A:A,Mails!B:B,"")</f>
        <v/>
      </c>
    </row>
    <row r="65" spans="1:7" x14ac:dyDescent="0.25">
      <c r="A65" t="s">
        <v>424</v>
      </c>
      <c r="B65" t="s">
        <v>425</v>
      </c>
      <c r="C65" t="s">
        <v>79</v>
      </c>
      <c r="D65" t="s">
        <v>912</v>
      </c>
      <c r="E65" t="s">
        <v>913</v>
      </c>
      <c r="F65">
        <v>2000</v>
      </c>
      <c r="G65" s="7" t="str">
        <f>_xlfn.XLOOKUP(IDI_CJ[[#This Row],[NOMBRE]]&amp;" "&amp;IDI_CJ[[#This Row],[APELLIDO]],Mails!A:A,Mails!B:B,"")</f>
        <v/>
      </c>
    </row>
    <row r="66" spans="1:7" x14ac:dyDescent="0.25">
      <c r="A66" t="s">
        <v>426</v>
      </c>
      <c r="B66" t="s">
        <v>427</v>
      </c>
      <c r="C66" t="s">
        <v>77</v>
      </c>
      <c r="D66" t="s">
        <v>914</v>
      </c>
      <c r="E66" t="s">
        <v>755</v>
      </c>
      <c r="F66">
        <v>2004</v>
      </c>
      <c r="G66" s="7" t="str">
        <f>_xlfn.XLOOKUP(IDI_CJ[[#This Row],[NOMBRE]]&amp;" "&amp;IDI_CJ[[#This Row],[APELLIDO]],Mails!A:A,Mails!B:B,"")</f>
        <v/>
      </c>
    </row>
    <row r="67" spans="1:7" x14ac:dyDescent="0.25">
      <c r="A67" t="s">
        <v>428</v>
      </c>
      <c r="B67" t="s">
        <v>429</v>
      </c>
      <c r="C67" t="s">
        <v>81</v>
      </c>
      <c r="D67" t="s">
        <v>915</v>
      </c>
      <c r="E67" t="s">
        <v>469</v>
      </c>
      <c r="F67">
        <v>2019</v>
      </c>
      <c r="G67" s="7" t="str">
        <f>_xlfn.XLOOKUP(IDI_CJ[[#This Row],[NOMBRE]]&amp;" "&amp;IDI_CJ[[#This Row],[APELLIDO]],Mails!A:A,Mails!B:B,"")</f>
        <v/>
      </c>
    </row>
    <row r="68" spans="1:7" x14ac:dyDescent="0.25">
      <c r="A68" t="s">
        <v>650</v>
      </c>
      <c r="B68" t="s">
        <v>651</v>
      </c>
      <c r="C68" t="s">
        <v>81</v>
      </c>
      <c r="D68" t="s">
        <v>652</v>
      </c>
      <c r="E68" t="s">
        <v>653</v>
      </c>
      <c r="F68">
        <v>1999</v>
      </c>
      <c r="G68" s="7" t="str">
        <f>_xlfn.XLOOKUP(IDI_CJ[[#This Row],[NOMBRE]]&amp;" "&amp;IDI_CJ[[#This Row],[APELLIDO]],Mails!A:A,Mails!B:B,"")</f>
        <v/>
      </c>
    </row>
    <row r="69" spans="1:7" x14ac:dyDescent="0.25">
      <c r="A69" t="s">
        <v>34</v>
      </c>
      <c r="B69" t="s">
        <v>35</v>
      </c>
      <c r="C69" t="s">
        <v>77</v>
      </c>
      <c r="D69" t="s">
        <v>930</v>
      </c>
      <c r="E69" t="s">
        <v>169</v>
      </c>
      <c r="F69">
        <v>2014</v>
      </c>
      <c r="G69" s="7" t="str">
        <f>_xlfn.XLOOKUP(IDI_CJ[[#This Row],[NOMBRE]]&amp;" "&amp;IDI_CJ[[#This Row],[APELLIDO]],Mails!A:A,Mails!B:B,"")</f>
        <v/>
      </c>
    </row>
    <row r="70" spans="1:7" x14ac:dyDescent="0.25">
      <c r="A70" t="s">
        <v>445</v>
      </c>
      <c r="B70" t="s">
        <v>446</v>
      </c>
      <c r="C70" t="s">
        <v>77</v>
      </c>
      <c r="D70" t="s">
        <v>723</v>
      </c>
      <c r="E70" t="s">
        <v>469</v>
      </c>
      <c r="F70">
        <v>1991</v>
      </c>
      <c r="G70" s="7" t="str">
        <f>_xlfn.XLOOKUP(IDI_CJ[[#This Row],[NOMBRE]]&amp;" "&amp;IDI_CJ[[#This Row],[APELLIDO]],Mails!A:A,Mails!B:B,"")</f>
        <v/>
      </c>
    </row>
    <row r="71" spans="1:7" x14ac:dyDescent="0.25">
      <c r="A71" t="s">
        <v>449</v>
      </c>
      <c r="B71" t="s">
        <v>450</v>
      </c>
      <c r="C71" t="s">
        <v>79</v>
      </c>
      <c r="D71" t="s">
        <v>938</v>
      </c>
      <c r="E71" t="s">
        <v>167</v>
      </c>
      <c r="G71" s="7" t="str">
        <f>_xlfn.XLOOKUP(IDI_CJ[[#This Row],[NOMBRE]]&amp;" "&amp;IDI_CJ[[#This Row],[APELLIDO]],Mails!A:A,Mails!B:B,"")</f>
        <v/>
      </c>
    </row>
    <row r="72" spans="1:7" x14ac:dyDescent="0.25">
      <c r="A72" t="s">
        <v>674</v>
      </c>
      <c r="B72" t="s">
        <v>675</v>
      </c>
      <c r="C72" t="s">
        <v>81</v>
      </c>
      <c r="D72" t="s">
        <v>676</v>
      </c>
      <c r="E72" t="s">
        <v>677</v>
      </c>
      <c r="F72">
        <v>2012</v>
      </c>
      <c r="G72" s="7" t="str">
        <f>_xlfn.XLOOKUP(IDI_CJ[[#This Row],[NOMBRE]]&amp;" "&amp;IDI_CJ[[#This Row],[APELLIDO]],Mails!A:A,Mails!B:B,"")</f>
        <v/>
      </c>
    </row>
    <row r="73" spans="1:7" x14ac:dyDescent="0.25">
      <c r="A73" t="s">
        <v>674</v>
      </c>
      <c r="B73" t="s">
        <v>675</v>
      </c>
      <c r="C73" t="s">
        <v>942</v>
      </c>
      <c r="D73" t="s">
        <v>678</v>
      </c>
      <c r="E73" t="s">
        <v>679</v>
      </c>
      <c r="F73">
        <v>2009</v>
      </c>
      <c r="G73" s="7" t="str">
        <f>_xlfn.XLOOKUP(IDI_CJ[[#This Row],[NOMBRE]]&amp;" "&amp;IDI_CJ[[#This Row],[APELLIDO]],Mails!A:A,Mails!B:B,"")</f>
        <v/>
      </c>
    </row>
    <row r="74" spans="1:7" x14ac:dyDescent="0.25">
      <c r="A74" t="s">
        <v>674</v>
      </c>
      <c r="B74" t="s">
        <v>675</v>
      </c>
      <c r="C74" t="s">
        <v>942</v>
      </c>
      <c r="D74" t="s">
        <v>680</v>
      </c>
      <c r="E74" t="s">
        <v>681</v>
      </c>
      <c r="F74">
        <v>2004</v>
      </c>
      <c r="G74" s="7" t="str">
        <f>_xlfn.XLOOKUP(IDI_CJ[[#This Row],[NOMBRE]]&amp;" "&amp;IDI_CJ[[#This Row],[APELLIDO]],Mails!A:A,Mails!B:B,"")</f>
        <v/>
      </c>
    </row>
    <row r="75" spans="1:7" x14ac:dyDescent="0.25">
      <c r="A75" t="s">
        <v>67</v>
      </c>
      <c r="B75" t="s">
        <v>68</v>
      </c>
      <c r="C75" t="s">
        <v>81</v>
      </c>
      <c r="D75" t="s">
        <v>941</v>
      </c>
      <c r="E75" t="s">
        <v>167</v>
      </c>
      <c r="F75">
        <v>2019</v>
      </c>
      <c r="G75" s="7" t="str">
        <f>_xlfn.XLOOKUP(IDI_CJ[[#This Row],[NOMBRE]]&amp;" "&amp;IDI_CJ[[#This Row],[APELLIDO]],Mails!A:A,Mails!B:B,"")</f>
        <v/>
      </c>
    </row>
    <row r="76" spans="1:7" x14ac:dyDescent="0.25">
      <c r="A76" t="s">
        <v>38</v>
      </c>
      <c r="B76" t="s">
        <v>39</v>
      </c>
      <c r="C76" t="s">
        <v>81</v>
      </c>
      <c r="D76" t="s">
        <v>739</v>
      </c>
      <c r="E76" t="s">
        <v>469</v>
      </c>
      <c r="F76">
        <v>2005</v>
      </c>
      <c r="G76" s="7" t="str">
        <f>_xlfn.XLOOKUP(IDI_CJ[[#This Row],[NOMBRE]]&amp;" "&amp;IDI_CJ[[#This Row],[APELLIDO]],Mails!A:A,Mails!B:B,"")</f>
        <v/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61DC-E0FF-43D6-AA34-B7087BD63C92}">
  <dimension ref="A1:G74"/>
  <sheetViews>
    <sheetView workbookViewId="0">
      <selection activeCell="G2" sqref="G2"/>
    </sheetView>
  </sheetViews>
  <sheetFormatPr baseColWidth="10" defaultRowHeight="15" x14ac:dyDescent="0.25"/>
  <cols>
    <col min="1" max="1" width="19.28515625" bestFit="1" customWidth="1"/>
    <col min="2" max="2" width="23.7109375" bestFit="1" customWidth="1"/>
    <col min="3" max="3" width="14.140625" bestFit="1" customWidth="1"/>
    <col min="4" max="4" width="72.85546875" bestFit="1" customWidth="1"/>
    <col min="5" max="5" width="65" bestFit="1" customWidth="1"/>
    <col min="6" max="6" width="14.85546875" bestFit="1" customWidth="1"/>
    <col min="7" max="7" width="24.2851562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52</v>
      </c>
      <c r="B2" t="s">
        <v>53</v>
      </c>
      <c r="C2" t="s">
        <v>79</v>
      </c>
      <c r="D2" t="s">
        <v>690</v>
      </c>
      <c r="E2" t="s">
        <v>140</v>
      </c>
      <c r="F2">
        <v>2023</v>
      </c>
      <c r="G2" s="7" t="str">
        <f>_xlfn.XLOOKUP(CMS[[#This Row],[NOMBRE]]&amp;" "&amp;CMS[[#This Row],[APELLIDO]],Mails!A:A,Mails!B:B,"")</f>
        <v>ealaniz@ubp.edu.ar</v>
      </c>
    </row>
    <row r="3" spans="1:7" x14ac:dyDescent="0.25">
      <c r="A3" t="s">
        <v>176</v>
      </c>
      <c r="B3" t="s">
        <v>177</v>
      </c>
      <c r="C3" t="s">
        <v>81</v>
      </c>
      <c r="D3" t="s">
        <v>697</v>
      </c>
      <c r="E3" t="s">
        <v>696</v>
      </c>
      <c r="F3">
        <v>2018</v>
      </c>
      <c r="G3" s="7" t="str">
        <f>_xlfn.XLOOKUP(CMS[[#This Row],[NOMBRE]]&amp;" "&amp;CMS[[#This Row],[APELLIDO]],Mails!A:A,Mails!B:B,"")</f>
        <v/>
      </c>
    </row>
    <row r="4" spans="1:7" x14ac:dyDescent="0.25">
      <c r="A4" t="s">
        <v>178</v>
      </c>
      <c r="B4" t="s">
        <v>179</v>
      </c>
      <c r="C4" t="s">
        <v>77</v>
      </c>
      <c r="D4" t="s">
        <v>698</v>
      </c>
      <c r="E4" t="s">
        <v>469</v>
      </c>
      <c r="F4">
        <v>2022</v>
      </c>
      <c r="G4" s="7" t="str">
        <f>_xlfn.XLOOKUP(CMS[[#This Row],[NOMBRE]]&amp;" "&amp;CMS[[#This Row],[APELLIDO]],Mails!A:A,Mails!B:B,"")</f>
        <v/>
      </c>
    </row>
    <row r="5" spans="1:7" x14ac:dyDescent="0.25">
      <c r="A5" t="s">
        <v>180</v>
      </c>
      <c r="B5" t="s">
        <v>181</v>
      </c>
      <c r="C5" t="s">
        <v>79</v>
      </c>
      <c r="D5" t="s">
        <v>699</v>
      </c>
      <c r="E5" t="s">
        <v>700</v>
      </c>
      <c r="F5">
        <v>2021</v>
      </c>
      <c r="G5" s="7" t="str">
        <f>_xlfn.XLOOKUP(CMS[[#This Row],[NOMBRE]]&amp;" "&amp;CMS[[#This Row],[APELLIDO]],Mails!A:A,Mails!B:B,"")</f>
        <v/>
      </c>
    </row>
    <row r="6" spans="1:7" x14ac:dyDescent="0.25">
      <c r="A6" t="s">
        <v>186</v>
      </c>
      <c r="B6" t="s">
        <v>187</v>
      </c>
      <c r="C6" t="s">
        <v>79</v>
      </c>
      <c r="D6" t="s">
        <v>712</v>
      </c>
      <c r="E6" t="s">
        <v>705</v>
      </c>
      <c r="G6" s="7" t="str">
        <f>_xlfn.XLOOKUP(CMS[[#This Row],[NOMBRE]]&amp;" "&amp;CMS[[#This Row],[APELLIDO]],Mails!A:A,Mails!B:B,"")</f>
        <v/>
      </c>
    </row>
    <row r="7" spans="1:7" x14ac:dyDescent="0.25">
      <c r="A7" t="s">
        <v>192</v>
      </c>
      <c r="B7" t="s">
        <v>193</v>
      </c>
      <c r="C7" t="s">
        <v>79</v>
      </c>
      <c r="D7" t="s">
        <v>719</v>
      </c>
      <c r="E7" t="s">
        <v>720</v>
      </c>
      <c r="F7">
        <v>2005</v>
      </c>
      <c r="G7" s="7" t="str">
        <f>_xlfn.XLOOKUP(CMS[[#This Row],[NOMBRE]]&amp;" "&amp;CMS[[#This Row],[APELLIDO]],Mails!A:A,Mails!B:B,"")</f>
        <v/>
      </c>
    </row>
    <row r="8" spans="1:7" x14ac:dyDescent="0.25">
      <c r="A8" t="s">
        <v>50</v>
      </c>
      <c r="B8" t="s">
        <v>51</v>
      </c>
      <c r="C8" t="s">
        <v>79</v>
      </c>
      <c r="D8" t="s">
        <v>727</v>
      </c>
      <c r="E8" t="s">
        <v>683</v>
      </c>
      <c r="G8" s="7" t="str">
        <f>_xlfn.XLOOKUP(CMS[[#This Row],[NOMBRE]]&amp;" "&amp;CMS[[#This Row],[APELLIDO]],Mails!A:A,Mails!B:B,"")</f>
        <v/>
      </c>
    </row>
    <row r="9" spans="1:7" x14ac:dyDescent="0.25">
      <c r="A9" t="s">
        <v>50</v>
      </c>
      <c r="B9" t="s">
        <v>51</v>
      </c>
      <c r="C9" t="s">
        <v>79</v>
      </c>
      <c r="D9" t="s">
        <v>112</v>
      </c>
      <c r="E9" t="s">
        <v>158</v>
      </c>
      <c r="G9" s="7" t="str">
        <f>_xlfn.XLOOKUP(CMS[[#This Row],[NOMBRE]]&amp;" "&amp;CMS[[#This Row],[APELLIDO]],Mails!A:A,Mails!B:B,"")</f>
        <v/>
      </c>
    </row>
    <row r="10" spans="1:7" x14ac:dyDescent="0.25">
      <c r="A10" t="s">
        <v>26</v>
      </c>
      <c r="B10" t="s">
        <v>27</v>
      </c>
      <c r="C10" t="s">
        <v>77</v>
      </c>
      <c r="D10" t="s">
        <v>97</v>
      </c>
      <c r="E10" t="s">
        <v>143</v>
      </c>
      <c r="F10">
        <v>2014</v>
      </c>
      <c r="G10" s="7" t="str">
        <f>_xlfn.XLOOKUP(CMS[[#This Row],[NOMBRE]]&amp;" "&amp;CMS[[#This Row],[APELLIDO]],Mails!A:A,Mails!B:B,"")</f>
        <v/>
      </c>
    </row>
    <row r="11" spans="1:7" x14ac:dyDescent="0.25">
      <c r="A11" t="s">
        <v>26</v>
      </c>
      <c r="B11" t="s">
        <v>27</v>
      </c>
      <c r="C11" t="s">
        <v>79</v>
      </c>
      <c r="D11" t="s">
        <v>96</v>
      </c>
      <c r="E11" t="s">
        <v>143</v>
      </c>
      <c r="G11" s="7" t="str">
        <f>_xlfn.XLOOKUP(CMS[[#This Row],[NOMBRE]]&amp;" "&amp;CMS[[#This Row],[APELLIDO]],Mails!A:A,Mails!B:B,"")</f>
        <v/>
      </c>
    </row>
    <row r="12" spans="1:7" x14ac:dyDescent="0.25">
      <c r="A12" t="s">
        <v>26</v>
      </c>
      <c r="B12" t="s">
        <v>27</v>
      </c>
      <c r="C12" t="s">
        <v>81</v>
      </c>
      <c r="D12" t="s">
        <v>728</v>
      </c>
      <c r="E12" t="s">
        <v>729</v>
      </c>
      <c r="F12">
        <v>2006</v>
      </c>
      <c r="G12" s="7" t="str">
        <f>_xlfn.XLOOKUP(CMS[[#This Row],[NOMBRE]]&amp;" "&amp;CMS[[#This Row],[APELLIDO]],Mails!A:A,Mails!B:B,"")</f>
        <v/>
      </c>
    </row>
    <row r="13" spans="1:7" x14ac:dyDescent="0.25">
      <c r="A13" t="s">
        <v>470</v>
      </c>
      <c r="B13" t="s">
        <v>471</v>
      </c>
      <c r="C13" t="s">
        <v>81</v>
      </c>
      <c r="D13" t="s">
        <v>472</v>
      </c>
      <c r="E13" t="s">
        <v>473</v>
      </c>
      <c r="F13">
        <v>2005</v>
      </c>
      <c r="G13" s="7" t="str">
        <f>_xlfn.XLOOKUP(CMS[[#This Row],[NOMBRE]]&amp;" "&amp;CMS[[#This Row],[APELLIDO]],Mails!A:A,Mails!B:B,"")</f>
        <v/>
      </c>
    </row>
    <row r="14" spans="1:7" x14ac:dyDescent="0.25">
      <c r="A14" t="s">
        <v>470</v>
      </c>
      <c r="B14" t="s">
        <v>471</v>
      </c>
      <c r="C14" t="s">
        <v>81</v>
      </c>
      <c r="D14" t="s">
        <v>476</v>
      </c>
      <c r="E14" t="s">
        <v>477</v>
      </c>
      <c r="F14">
        <v>2007</v>
      </c>
      <c r="G14" s="7" t="str">
        <f>_xlfn.XLOOKUP(CMS[[#This Row],[NOMBRE]]&amp;" "&amp;CMS[[#This Row],[APELLIDO]],Mails!A:A,Mails!B:B,"")</f>
        <v/>
      </c>
    </row>
    <row r="15" spans="1:7" x14ac:dyDescent="0.25">
      <c r="A15" t="s">
        <v>470</v>
      </c>
      <c r="B15" t="s">
        <v>471</v>
      </c>
      <c r="C15" t="s">
        <v>81</v>
      </c>
      <c r="D15" t="s">
        <v>478</v>
      </c>
      <c r="E15" t="s">
        <v>473</v>
      </c>
      <c r="F15">
        <v>2006</v>
      </c>
      <c r="G15" s="7" t="str">
        <f>_xlfn.XLOOKUP(CMS[[#This Row],[NOMBRE]]&amp;" "&amp;CMS[[#This Row],[APELLIDO]],Mails!A:A,Mails!B:B,"")</f>
        <v/>
      </c>
    </row>
    <row r="16" spans="1:7" x14ac:dyDescent="0.25">
      <c r="A16" t="s">
        <v>216</v>
      </c>
      <c r="B16" t="s">
        <v>217</v>
      </c>
      <c r="C16" t="s">
        <v>79</v>
      </c>
      <c r="D16" t="s">
        <v>737</v>
      </c>
      <c r="E16" t="s">
        <v>133</v>
      </c>
      <c r="F16">
        <v>2018</v>
      </c>
      <c r="G16" s="7" t="str">
        <f>_xlfn.XLOOKUP(CMS[[#This Row],[NOMBRE]]&amp;" "&amp;CMS[[#This Row],[APELLIDO]],Mails!A:A,Mails!B:B,"")</f>
        <v/>
      </c>
    </row>
    <row r="17" spans="1:7" x14ac:dyDescent="0.25">
      <c r="A17" t="s">
        <v>218</v>
      </c>
      <c r="B17" t="s">
        <v>219</v>
      </c>
      <c r="C17" t="s">
        <v>79</v>
      </c>
      <c r="D17" t="s">
        <v>738</v>
      </c>
      <c r="E17" t="s">
        <v>133</v>
      </c>
      <c r="F17">
        <v>2019</v>
      </c>
      <c r="G17" s="7" t="str">
        <f>_xlfn.XLOOKUP(CMS[[#This Row],[NOMBRE]]&amp;" "&amp;CMS[[#This Row],[APELLIDO]],Mails!A:A,Mails!B:B,"")</f>
        <v/>
      </c>
    </row>
    <row r="18" spans="1:7" x14ac:dyDescent="0.25">
      <c r="A18" t="s">
        <v>492</v>
      </c>
      <c r="B18" t="s">
        <v>493</v>
      </c>
      <c r="C18" t="s">
        <v>81</v>
      </c>
      <c r="D18" t="s">
        <v>494</v>
      </c>
      <c r="E18" t="s">
        <v>495</v>
      </c>
      <c r="F18">
        <v>2000</v>
      </c>
      <c r="G18" s="7" t="str">
        <f>_xlfn.XLOOKUP(CMS[[#This Row],[NOMBRE]]&amp;" "&amp;CMS[[#This Row],[APELLIDO]],Mails!A:A,Mails!B:B,"")</f>
        <v/>
      </c>
    </row>
    <row r="19" spans="1:7" x14ac:dyDescent="0.25">
      <c r="A19" t="s">
        <v>230</v>
      </c>
      <c r="B19" t="s">
        <v>231</v>
      </c>
      <c r="C19" t="s">
        <v>79</v>
      </c>
      <c r="D19" t="s">
        <v>747</v>
      </c>
      <c r="E19" t="s">
        <v>152</v>
      </c>
      <c r="G19" s="7" t="str">
        <f>_xlfn.XLOOKUP(CMS[[#This Row],[NOMBRE]]&amp;" "&amp;CMS[[#This Row],[APELLIDO]],Mails!A:A,Mails!B:B,"")</f>
        <v>rcarrizo@gmail.com</v>
      </c>
    </row>
    <row r="20" spans="1:7" x14ac:dyDescent="0.25">
      <c r="A20" t="s">
        <v>498</v>
      </c>
      <c r="B20" t="s">
        <v>499</v>
      </c>
      <c r="C20" t="s">
        <v>81</v>
      </c>
      <c r="D20" t="s">
        <v>500</v>
      </c>
      <c r="E20" t="s">
        <v>501</v>
      </c>
      <c r="F20">
        <v>1998</v>
      </c>
      <c r="G20" s="7" t="str">
        <f>_xlfn.XLOOKUP(CMS[[#This Row],[NOMBRE]]&amp;" "&amp;CMS[[#This Row],[APELLIDO]],Mails!A:A,Mails!B:B,"")</f>
        <v/>
      </c>
    </row>
    <row r="21" spans="1:7" x14ac:dyDescent="0.25">
      <c r="A21" t="s">
        <v>502</v>
      </c>
      <c r="B21" t="s">
        <v>503</v>
      </c>
      <c r="C21" t="s">
        <v>79</v>
      </c>
      <c r="D21" t="s">
        <v>100</v>
      </c>
      <c r="E21" t="s">
        <v>504</v>
      </c>
      <c r="F21">
        <v>2016</v>
      </c>
      <c r="G21" s="7" t="str">
        <f>_xlfn.XLOOKUP(CMS[[#This Row],[NOMBRE]]&amp;" "&amp;CMS[[#This Row],[APELLIDO]],Mails!A:A,Mails!B:B,"")</f>
        <v>acastanieda@ubp.edu.ar</v>
      </c>
    </row>
    <row r="22" spans="1:7" x14ac:dyDescent="0.25">
      <c r="A22" t="s">
        <v>519</v>
      </c>
      <c r="B22" t="s">
        <v>520</v>
      </c>
      <c r="C22" t="s">
        <v>79</v>
      </c>
      <c r="D22" t="s">
        <v>521</v>
      </c>
      <c r="E22" t="s">
        <v>522</v>
      </c>
      <c r="F22">
        <v>2002</v>
      </c>
      <c r="G22" s="7" t="str">
        <f>_xlfn.XLOOKUP(CMS[[#This Row],[NOMBRE]]&amp;" "&amp;CMS[[#This Row],[APELLIDO]],Mails!A:A,Mails!B:B,"")</f>
        <v>ludadone@yahoo.com.ar</v>
      </c>
    </row>
    <row r="23" spans="1:7" x14ac:dyDescent="0.25">
      <c r="A23" t="s">
        <v>535</v>
      </c>
      <c r="B23" t="s">
        <v>536</v>
      </c>
      <c r="C23" t="s">
        <v>79</v>
      </c>
      <c r="D23" t="s">
        <v>537</v>
      </c>
      <c r="E23" t="s">
        <v>538</v>
      </c>
      <c r="F23">
        <v>2017</v>
      </c>
      <c r="G23" s="7" t="str">
        <f>_xlfn.XLOOKUP(CMS[[#This Row],[NOMBRE]]&amp;" "&amp;CMS[[#This Row],[APELLIDO]],Mails!A:A,Mails!B:B,"")</f>
        <v/>
      </c>
    </row>
    <row r="24" spans="1:7" x14ac:dyDescent="0.25">
      <c r="A24" t="s">
        <v>267</v>
      </c>
      <c r="B24" t="s">
        <v>268</v>
      </c>
      <c r="C24" t="s">
        <v>79</v>
      </c>
      <c r="D24" t="s">
        <v>769</v>
      </c>
      <c r="E24" t="s">
        <v>770</v>
      </c>
      <c r="F24">
        <v>2005</v>
      </c>
      <c r="G24" s="7" t="str">
        <f>_xlfn.XLOOKUP(CMS[[#This Row],[NOMBRE]]&amp;" "&amp;CMS[[#This Row],[APELLIDO]],Mails!A:A,Mails!B:B,"")</f>
        <v/>
      </c>
    </row>
    <row r="25" spans="1:7" x14ac:dyDescent="0.25">
      <c r="A25" t="s">
        <v>271</v>
      </c>
      <c r="B25" t="s">
        <v>273</v>
      </c>
      <c r="C25" t="s">
        <v>77</v>
      </c>
      <c r="D25" t="s">
        <v>698</v>
      </c>
      <c r="E25" t="s">
        <v>469</v>
      </c>
      <c r="F25">
        <v>2018</v>
      </c>
      <c r="G25" s="7" t="str">
        <f>_xlfn.XLOOKUP(CMS[[#This Row],[NOMBRE]]&amp;" "&amp;CMS[[#This Row],[APELLIDO]],Mails!A:A,Mails!B:B,"")</f>
        <v>yamferreyra@ubp.edu.ar</v>
      </c>
    </row>
    <row r="26" spans="1:7" x14ac:dyDescent="0.25">
      <c r="A26" t="s">
        <v>280</v>
      </c>
      <c r="B26" t="s">
        <v>281</v>
      </c>
      <c r="C26" t="s">
        <v>81</v>
      </c>
      <c r="D26" t="s">
        <v>780</v>
      </c>
      <c r="E26" t="s">
        <v>781</v>
      </c>
      <c r="F26">
        <v>2007</v>
      </c>
      <c r="G26" s="7" t="str">
        <f>_xlfn.XLOOKUP(CMS[[#This Row],[NOMBRE]]&amp;" "&amp;CMS[[#This Row],[APELLIDO]],Mails!A:A,Mails!B:B,"")</f>
        <v>jffushimi_1@hotmail.com</v>
      </c>
    </row>
    <row r="27" spans="1:7" x14ac:dyDescent="0.25">
      <c r="A27" t="s">
        <v>280</v>
      </c>
      <c r="B27" t="s">
        <v>281</v>
      </c>
      <c r="C27" t="s">
        <v>81</v>
      </c>
      <c r="D27" t="s">
        <v>782</v>
      </c>
      <c r="E27" t="s">
        <v>783</v>
      </c>
      <c r="F27">
        <v>1992</v>
      </c>
      <c r="G27" s="7" t="str">
        <f>_xlfn.XLOOKUP(CMS[[#This Row],[NOMBRE]]&amp;" "&amp;CMS[[#This Row],[APELLIDO]],Mails!A:A,Mails!B:B,"")</f>
        <v>jffushimi_1@hotmail.com</v>
      </c>
    </row>
    <row r="28" spans="1:7" x14ac:dyDescent="0.25">
      <c r="A28" t="s">
        <v>20</v>
      </c>
      <c r="B28" t="s">
        <v>21</v>
      </c>
      <c r="C28" t="s">
        <v>942</v>
      </c>
      <c r="D28" t="s">
        <v>92</v>
      </c>
      <c r="E28" t="s">
        <v>140</v>
      </c>
      <c r="F28">
        <v>2019</v>
      </c>
      <c r="G28" s="7" t="str">
        <f>_xlfn.XLOOKUP(CMS[[#This Row],[NOMBRE]]&amp;" "&amp;CMS[[#This Row],[APELLIDO]],Mails!A:A,Mails!B:B,"")</f>
        <v/>
      </c>
    </row>
    <row r="29" spans="1:7" x14ac:dyDescent="0.25">
      <c r="A29" t="s">
        <v>32</v>
      </c>
      <c r="B29" t="s">
        <v>33</v>
      </c>
      <c r="C29" t="s">
        <v>79</v>
      </c>
      <c r="D29" t="s">
        <v>795</v>
      </c>
      <c r="E29" t="s">
        <v>681</v>
      </c>
      <c r="F29">
        <v>2021</v>
      </c>
      <c r="G29" s="7" t="str">
        <f>_xlfn.XLOOKUP(CMS[[#This Row],[NOMBRE]]&amp;" "&amp;CMS[[#This Row],[APELLIDO]],Mails!A:A,Mails!B:B,"")</f>
        <v/>
      </c>
    </row>
    <row r="30" spans="1:7" x14ac:dyDescent="0.25">
      <c r="A30" t="s">
        <v>302</v>
      </c>
      <c r="B30" t="s">
        <v>303</v>
      </c>
      <c r="C30" t="s">
        <v>81</v>
      </c>
      <c r="D30" t="s">
        <v>800</v>
      </c>
      <c r="E30" t="s">
        <v>801</v>
      </c>
      <c r="G30" s="7" t="str">
        <f>_xlfn.XLOOKUP(CMS[[#This Row],[NOMBRE]]&amp;" "&amp;CMS[[#This Row],[APELLIDO]],Mails!A:A,Mails!B:B,"")</f>
        <v/>
      </c>
    </row>
    <row r="31" spans="1:7" x14ac:dyDescent="0.25">
      <c r="A31" t="s">
        <v>573</v>
      </c>
      <c r="B31" t="s">
        <v>574</v>
      </c>
      <c r="C31" t="s">
        <v>79</v>
      </c>
      <c r="D31" t="s">
        <v>575</v>
      </c>
      <c r="E31" t="s">
        <v>576</v>
      </c>
      <c r="F31">
        <v>2012</v>
      </c>
      <c r="G31" s="7" t="str">
        <f>_xlfn.XLOOKUP(CMS[[#This Row],[NOMBRE]]&amp;" "&amp;CMS[[#This Row],[APELLIDO]],Mails!A:A,Mails!B:B,"")</f>
        <v/>
      </c>
    </row>
    <row r="32" spans="1:7" x14ac:dyDescent="0.25">
      <c r="A32" t="s">
        <v>580</v>
      </c>
      <c r="B32" t="s">
        <v>581</v>
      </c>
      <c r="C32" t="s">
        <v>79</v>
      </c>
      <c r="D32" t="s">
        <v>582</v>
      </c>
      <c r="E32" t="s">
        <v>152</v>
      </c>
      <c r="F32">
        <v>2016</v>
      </c>
      <c r="G32" s="7" t="str">
        <f>_xlfn.XLOOKUP(CMS[[#This Row],[NOMBRE]]&amp;" "&amp;CMS[[#This Row],[APELLIDO]],Mails!A:A,Mails!B:B,"")</f>
        <v/>
      </c>
    </row>
    <row r="33" spans="1:7" x14ac:dyDescent="0.25">
      <c r="A33" t="s">
        <v>338</v>
      </c>
      <c r="B33" t="s">
        <v>339</v>
      </c>
      <c r="C33" t="s">
        <v>79</v>
      </c>
      <c r="D33" t="s">
        <v>831</v>
      </c>
      <c r="E33" t="s">
        <v>832</v>
      </c>
      <c r="F33">
        <v>2019</v>
      </c>
      <c r="G33" s="7" t="str">
        <f>_xlfn.XLOOKUP(CMS[[#This Row],[NOMBRE]]&amp;" "&amp;CMS[[#This Row],[APELLIDO]],Mails!A:A,Mails!B:B,"")</f>
        <v/>
      </c>
    </row>
    <row r="34" spans="1:7" x14ac:dyDescent="0.25">
      <c r="A34" t="s">
        <v>340</v>
      </c>
      <c r="B34" t="s">
        <v>341</v>
      </c>
      <c r="C34" t="s">
        <v>81</v>
      </c>
      <c r="D34" t="s">
        <v>836</v>
      </c>
      <c r="E34" t="s">
        <v>837</v>
      </c>
      <c r="F34">
        <v>2021</v>
      </c>
      <c r="G34" s="7" t="str">
        <f>_xlfn.XLOOKUP(CMS[[#This Row],[NOMBRE]]&amp;" "&amp;CMS[[#This Row],[APELLIDO]],Mails!A:A,Mails!B:B,"")</f>
        <v/>
      </c>
    </row>
    <row r="35" spans="1:7" x14ac:dyDescent="0.25">
      <c r="A35" t="s">
        <v>590</v>
      </c>
      <c r="B35" t="s">
        <v>591</v>
      </c>
      <c r="C35" t="s">
        <v>81</v>
      </c>
      <c r="D35" t="s">
        <v>592</v>
      </c>
      <c r="E35" t="s">
        <v>593</v>
      </c>
      <c r="F35">
        <v>2017</v>
      </c>
      <c r="G35" s="7" t="str">
        <f>_xlfn.XLOOKUP(CMS[[#This Row],[NOMBRE]]&amp;" "&amp;CMS[[#This Row],[APELLIDO]],Mails!A:A,Mails!B:B,"")</f>
        <v/>
      </c>
    </row>
    <row r="36" spans="1:7" x14ac:dyDescent="0.25">
      <c r="A36" t="s">
        <v>590</v>
      </c>
      <c r="B36" t="s">
        <v>591</v>
      </c>
      <c r="C36" t="s">
        <v>81</v>
      </c>
      <c r="D36" t="s">
        <v>594</v>
      </c>
      <c r="E36" t="s">
        <v>595</v>
      </c>
      <c r="F36">
        <v>2011</v>
      </c>
      <c r="G36" s="7" t="str">
        <f>_xlfn.XLOOKUP(CMS[[#This Row],[NOMBRE]]&amp;" "&amp;CMS[[#This Row],[APELLIDO]],Mails!A:A,Mails!B:B,"")</f>
        <v/>
      </c>
    </row>
    <row r="37" spans="1:7" x14ac:dyDescent="0.25">
      <c r="A37" t="s">
        <v>590</v>
      </c>
      <c r="B37" t="s">
        <v>591</v>
      </c>
      <c r="C37" t="s">
        <v>79</v>
      </c>
      <c r="D37" t="s">
        <v>596</v>
      </c>
      <c r="E37" t="s">
        <v>597</v>
      </c>
      <c r="F37">
        <v>2018</v>
      </c>
      <c r="G37" s="7" t="str">
        <f>_xlfn.XLOOKUP(CMS[[#This Row],[NOMBRE]]&amp;" "&amp;CMS[[#This Row],[APELLIDO]],Mails!A:A,Mails!B:B,"")</f>
        <v/>
      </c>
    </row>
    <row r="38" spans="1:7" x14ac:dyDescent="0.25">
      <c r="A38" t="s">
        <v>590</v>
      </c>
      <c r="B38" t="s">
        <v>591</v>
      </c>
      <c r="C38" t="s">
        <v>79</v>
      </c>
      <c r="D38" t="s">
        <v>598</v>
      </c>
      <c r="E38" t="s">
        <v>599</v>
      </c>
      <c r="F38">
        <v>2010</v>
      </c>
      <c r="G38" s="7" t="str">
        <f>_xlfn.XLOOKUP(CMS[[#This Row],[NOMBRE]]&amp;" "&amp;CMS[[#This Row],[APELLIDO]],Mails!A:A,Mails!B:B,"")</f>
        <v/>
      </c>
    </row>
    <row r="39" spans="1:7" x14ac:dyDescent="0.25">
      <c r="A39" t="s">
        <v>346</v>
      </c>
      <c r="B39" t="s">
        <v>347</v>
      </c>
      <c r="C39" t="s">
        <v>79</v>
      </c>
      <c r="D39" t="s">
        <v>769</v>
      </c>
      <c r="E39" t="s">
        <v>842</v>
      </c>
      <c r="G39" s="7" t="str">
        <f>_xlfn.XLOOKUP(CMS[[#This Row],[NOMBRE]]&amp;" "&amp;CMS[[#This Row],[APELLIDO]],Mails!A:A,Mails!B:B,"")</f>
        <v/>
      </c>
    </row>
    <row r="40" spans="1:7" x14ac:dyDescent="0.25">
      <c r="A40" t="s">
        <v>606</v>
      </c>
      <c r="B40" t="s">
        <v>607</v>
      </c>
      <c r="C40" t="s">
        <v>81</v>
      </c>
      <c r="D40" t="s">
        <v>608</v>
      </c>
      <c r="E40" t="s">
        <v>609</v>
      </c>
      <c r="F40">
        <v>2006</v>
      </c>
      <c r="G40" s="7" t="str">
        <f>_xlfn.XLOOKUP(CMS[[#This Row],[NOMBRE]]&amp;" "&amp;CMS[[#This Row],[APELLIDO]],Mails!A:A,Mails!B:B,"")</f>
        <v/>
      </c>
    </row>
    <row r="41" spans="1:7" x14ac:dyDescent="0.25">
      <c r="A41" t="s">
        <v>352</v>
      </c>
      <c r="B41" t="s">
        <v>353</v>
      </c>
      <c r="C41" t="s">
        <v>79</v>
      </c>
      <c r="D41" t="s">
        <v>853</v>
      </c>
      <c r="E41" t="s">
        <v>663</v>
      </c>
      <c r="F41">
        <v>1999</v>
      </c>
      <c r="G41" s="7" t="str">
        <f>_xlfn.XLOOKUP(CMS[[#This Row],[NOMBRE]]&amp;" "&amp;CMS[[#This Row],[APELLIDO]],Mails!A:A,Mails!B:B,"")</f>
        <v/>
      </c>
    </row>
    <row r="42" spans="1:7" x14ac:dyDescent="0.25">
      <c r="A42" t="s">
        <v>60</v>
      </c>
      <c r="B42" t="s">
        <v>31</v>
      </c>
      <c r="C42" t="s">
        <v>79</v>
      </c>
      <c r="D42" t="s">
        <v>119</v>
      </c>
      <c r="E42" t="s">
        <v>164</v>
      </c>
      <c r="F42">
        <v>2008</v>
      </c>
      <c r="G42" s="7" t="str">
        <f>_xlfn.XLOOKUP(CMS[[#This Row],[NOMBRE]]&amp;" "&amp;CMS[[#This Row],[APELLIDO]],Mails!A:A,Mails!B:B,"")</f>
        <v/>
      </c>
    </row>
    <row r="43" spans="1:7" x14ac:dyDescent="0.25">
      <c r="A43" t="s">
        <v>354</v>
      </c>
      <c r="B43" t="s">
        <v>355</v>
      </c>
      <c r="C43" t="s">
        <v>81</v>
      </c>
      <c r="D43" t="s">
        <v>856</v>
      </c>
      <c r="E43" t="s">
        <v>857</v>
      </c>
      <c r="F43">
        <v>2003</v>
      </c>
      <c r="G43" s="7" t="str">
        <f>_xlfn.XLOOKUP(CMS[[#This Row],[NOMBRE]]&amp;" "&amp;CMS[[#This Row],[APELLIDO]],Mails!A:A,Mails!B:B,"")</f>
        <v/>
      </c>
    </row>
    <row r="44" spans="1:7" x14ac:dyDescent="0.25">
      <c r="A44" t="s">
        <v>358</v>
      </c>
      <c r="B44" t="s">
        <v>359</v>
      </c>
      <c r="C44" t="s">
        <v>79</v>
      </c>
      <c r="D44" t="s">
        <v>858</v>
      </c>
      <c r="E44" t="s">
        <v>859</v>
      </c>
      <c r="F44">
        <v>2018</v>
      </c>
      <c r="G44" s="7" t="str">
        <f>_xlfn.XLOOKUP(CMS[[#This Row],[NOMBRE]]&amp;" "&amp;CMS[[#This Row],[APELLIDO]],Mails!A:A,Mails!B:B,"")</f>
        <v>caroliva@ubp.edu.ar</v>
      </c>
    </row>
    <row r="45" spans="1:7" x14ac:dyDescent="0.25">
      <c r="A45" t="s">
        <v>14</v>
      </c>
      <c r="B45" t="s">
        <v>15</v>
      </c>
      <c r="C45" t="s">
        <v>81</v>
      </c>
      <c r="D45" t="s">
        <v>860</v>
      </c>
      <c r="E45" t="s">
        <v>770</v>
      </c>
      <c r="F45">
        <v>2008</v>
      </c>
      <c r="G45" s="7" t="str">
        <f>_xlfn.XLOOKUP(CMS[[#This Row],[NOMBRE]]&amp;" "&amp;CMS[[#This Row],[APELLIDO]],Mails!A:A,Mails!B:B,"")</f>
        <v/>
      </c>
    </row>
    <row r="46" spans="1:7" x14ac:dyDescent="0.25">
      <c r="A46" t="s">
        <v>14</v>
      </c>
      <c r="B46" t="s">
        <v>15</v>
      </c>
      <c r="C46" t="s">
        <v>79</v>
      </c>
      <c r="D46" t="s">
        <v>89</v>
      </c>
      <c r="E46" t="s">
        <v>136</v>
      </c>
      <c r="F46">
        <v>2007</v>
      </c>
      <c r="G46" s="7" t="str">
        <f>_xlfn.XLOOKUP(CMS[[#This Row],[NOMBRE]]&amp;" "&amp;CMS[[#This Row],[APELLIDO]],Mails!A:A,Mails!B:B,"")</f>
        <v/>
      </c>
    </row>
    <row r="47" spans="1:7" x14ac:dyDescent="0.25">
      <c r="A47" t="s">
        <v>42</v>
      </c>
      <c r="B47" t="s">
        <v>43</v>
      </c>
      <c r="C47" t="s">
        <v>81</v>
      </c>
      <c r="D47" t="s">
        <v>107</v>
      </c>
      <c r="E47" t="s">
        <v>154</v>
      </c>
      <c r="F47">
        <v>2011</v>
      </c>
      <c r="G47" s="7" t="str">
        <f>_xlfn.XLOOKUP(CMS[[#This Row],[NOMBRE]]&amp;" "&amp;CMS[[#This Row],[APELLIDO]],Mails!A:A,Mails!B:B,"")</f>
        <v/>
      </c>
    </row>
    <row r="48" spans="1:7" x14ac:dyDescent="0.25">
      <c r="A48" t="s">
        <v>362</v>
      </c>
      <c r="B48" t="s">
        <v>363</v>
      </c>
      <c r="C48" t="s">
        <v>77</v>
      </c>
      <c r="D48" t="s">
        <v>863</v>
      </c>
      <c r="E48" t="s">
        <v>169</v>
      </c>
      <c r="F48">
        <v>2016</v>
      </c>
      <c r="G48" s="7" t="str">
        <f>_xlfn.XLOOKUP(CMS[[#This Row],[NOMBRE]]&amp;" "&amp;CMS[[#This Row],[APELLIDO]],Mails!A:A,Mails!B:B,"")</f>
        <v>joroviedo@hotmail.com</v>
      </c>
    </row>
    <row r="49" spans="1:7" x14ac:dyDescent="0.25">
      <c r="A49" t="s">
        <v>63</v>
      </c>
      <c r="B49" t="s">
        <v>64</v>
      </c>
      <c r="C49" t="s">
        <v>942</v>
      </c>
      <c r="D49" t="s">
        <v>120</v>
      </c>
      <c r="E49" t="s">
        <v>165</v>
      </c>
      <c r="F49">
        <v>2021</v>
      </c>
      <c r="G49" s="7" t="str">
        <f>_xlfn.XLOOKUP(CMS[[#This Row],[NOMBRE]]&amp;" "&amp;CMS[[#This Row],[APELLIDO]],Mails!A:A,Mails!B:B,"")</f>
        <v/>
      </c>
    </row>
    <row r="50" spans="1:7" x14ac:dyDescent="0.25">
      <c r="A50" t="s">
        <v>366</v>
      </c>
      <c r="B50" t="s">
        <v>367</v>
      </c>
      <c r="C50" t="s">
        <v>79</v>
      </c>
      <c r="D50" t="s">
        <v>858</v>
      </c>
      <c r="E50" t="s">
        <v>755</v>
      </c>
      <c r="F50">
        <v>2014</v>
      </c>
      <c r="G50" s="7" t="str">
        <f>_xlfn.XLOOKUP(CMS[[#This Row],[NOMBRE]]&amp;" "&amp;CMS[[#This Row],[APELLIDO]],Mails!A:A,Mails!B:B,"")</f>
        <v/>
      </c>
    </row>
    <row r="51" spans="1:7" x14ac:dyDescent="0.25">
      <c r="A51" t="s">
        <v>616</v>
      </c>
      <c r="B51" t="s">
        <v>617</v>
      </c>
      <c r="C51" t="s">
        <v>79</v>
      </c>
      <c r="D51" t="s">
        <v>618</v>
      </c>
      <c r="E51" t="s">
        <v>147</v>
      </c>
      <c r="F51">
        <v>2015</v>
      </c>
      <c r="G51" s="7" t="str">
        <f>_xlfn.XLOOKUP(CMS[[#This Row],[NOMBRE]]&amp;" "&amp;CMS[[#This Row],[APELLIDO]],Mails!A:A,Mails!B:B,"")</f>
        <v/>
      </c>
    </row>
    <row r="52" spans="1:7" x14ac:dyDescent="0.25">
      <c r="A52" t="s">
        <v>370</v>
      </c>
      <c r="B52" t="s">
        <v>371</v>
      </c>
      <c r="C52" t="s">
        <v>79</v>
      </c>
      <c r="D52" t="s">
        <v>867</v>
      </c>
      <c r="E52" t="s">
        <v>140</v>
      </c>
      <c r="F52">
        <v>2018</v>
      </c>
      <c r="G52" s="7" t="str">
        <f>_xlfn.XLOOKUP(CMS[[#This Row],[NOMBRE]]&amp;" "&amp;CMS[[#This Row],[APELLIDO]],Mails!A:A,Mails!B:B,"")</f>
        <v/>
      </c>
    </row>
    <row r="53" spans="1:7" x14ac:dyDescent="0.25">
      <c r="A53" t="s">
        <v>61</v>
      </c>
      <c r="B53" t="s">
        <v>62</v>
      </c>
      <c r="C53" t="s">
        <v>79</v>
      </c>
      <c r="D53" t="s">
        <v>869</v>
      </c>
      <c r="E53" t="s">
        <v>755</v>
      </c>
      <c r="F53">
        <v>2018</v>
      </c>
      <c r="G53" s="7" t="str">
        <f>_xlfn.XLOOKUP(CMS[[#This Row],[NOMBRE]]&amp;" "&amp;CMS[[#This Row],[APELLIDO]],Mails!A:A,Mails!B:B,"")</f>
        <v/>
      </c>
    </row>
    <row r="54" spans="1:7" x14ac:dyDescent="0.25">
      <c r="A54" t="s">
        <v>61</v>
      </c>
      <c r="B54" t="s">
        <v>62</v>
      </c>
      <c r="C54" t="s">
        <v>79</v>
      </c>
      <c r="D54" t="s">
        <v>105</v>
      </c>
      <c r="E54" t="s">
        <v>147</v>
      </c>
      <c r="F54">
        <v>2016</v>
      </c>
      <c r="G54" s="7" t="str">
        <f>_xlfn.XLOOKUP(CMS[[#This Row],[NOMBRE]]&amp;" "&amp;CMS[[#This Row],[APELLIDO]],Mails!A:A,Mails!B:B,"")</f>
        <v/>
      </c>
    </row>
    <row r="55" spans="1:7" x14ac:dyDescent="0.25">
      <c r="A55" t="s">
        <v>378</v>
      </c>
      <c r="B55" t="s">
        <v>379</v>
      </c>
      <c r="C55" t="s">
        <v>79</v>
      </c>
      <c r="D55" t="s">
        <v>769</v>
      </c>
      <c r="E55" t="s">
        <v>875</v>
      </c>
      <c r="F55">
        <v>2003</v>
      </c>
      <c r="G55" s="7" t="str">
        <f>_xlfn.XLOOKUP(CMS[[#This Row],[NOMBRE]]&amp;" "&amp;CMS[[#This Row],[APELLIDO]],Mails!A:A,Mails!B:B,"")</f>
        <v/>
      </c>
    </row>
    <row r="56" spans="1:7" x14ac:dyDescent="0.25">
      <c r="A56" t="s">
        <v>391</v>
      </c>
      <c r="B56" t="s">
        <v>392</v>
      </c>
      <c r="C56" t="s">
        <v>79</v>
      </c>
      <c r="D56" t="s">
        <v>795</v>
      </c>
      <c r="E56" t="s">
        <v>881</v>
      </c>
      <c r="F56">
        <v>2014</v>
      </c>
      <c r="G56" s="7" t="str">
        <f>_xlfn.XLOOKUP(CMS[[#This Row],[NOMBRE]]&amp;" "&amp;CMS[[#This Row],[APELLIDO]],Mails!A:A,Mails!B:B,"")</f>
        <v/>
      </c>
    </row>
    <row r="57" spans="1:7" x14ac:dyDescent="0.25">
      <c r="A57" t="s">
        <v>395</v>
      </c>
      <c r="B57" t="s">
        <v>396</v>
      </c>
      <c r="C57" t="s">
        <v>81</v>
      </c>
      <c r="D57" t="s">
        <v>885</v>
      </c>
      <c r="E57" t="s">
        <v>886</v>
      </c>
      <c r="F57">
        <v>2016</v>
      </c>
      <c r="G57" s="7" t="str">
        <f>_xlfn.XLOOKUP(CMS[[#This Row],[NOMBRE]]&amp;" "&amp;CMS[[#This Row],[APELLIDO]],Mails!A:A,Mails!B:B,"")</f>
        <v/>
      </c>
    </row>
    <row r="58" spans="1:7" x14ac:dyDescent="0.25">
      <c r="A58" t="s">
        <v>398</v>
      </c>
      <c r="B58" t="s">
        <v>399</v>
      </c>
      <c r="C58" t="s">
        <v>79</v>
      </c>
      <c r="D58" t="s">
        <v>887</v>
      </c>
      <c r="E58" t="s">
        <v>848</v>
      </c>
      <c r="F58">
        <v>2009</v>
      </c>
      <c r="G58" s="7" t="str">
        <f>_xlfn.XLOOKUP(CMS[[#This Row],[NOMBRE]]&amp;" "&amp;CMS[[#This Row],[APELLIDO]],Mails!A:A,Mails!B:B,"")</f>
        <v/>
      </c>
    </row>
    <row r="59" spans="1:7" x14ac:dyDescent="0.25">
      <c r="A59" t="s">
        <v>632</v>
      </c>
      <c r="B59" t="s">
        <v>633</v>
      </c>
      <c r="C59" t="s">
        <v>79</v>
      </c>
      <c r="D59" t="s">
        <v>634</v>
      </c>
      <c r="E59" t="s">
        <v>635</v>
      </c>
      <c r="F59">
        <v>1987</v>
      </c>
      <c r="G59" s="7" t="str">
        <f>_xlfn.XLOOKUP(CMS[[#This Row],[NOMBRE]]&amp;" "&amp;CMS[[#This Row],[APELLIDO]],Mails!A:A,Mails!B:B,"")</f>
        <v/>
      </c>
    </row>
    <row r="60" spans="1:7" x14ac:dyDescent="0.25">
      <c r="A60" t="s">
        <v>632</v>
      </c>
      <c r="B60" t="s">
        <v>633</v>
      </c>
      <c r="C60" t="s">
        <v>79</v>
      </c>
      <c r="D60" t="s">
        <v>105</v>
      </c>
      <c r="E60" t="s">
        <v>636</v>
      </c>
      <c r="F60">
        <v>2016</v>
      </c>
      <c r="G60" s="7" t="str">
        <f>_xlfn.XLOOKUP(CMS[[#This Row],[NOMBRE]]&amp;" "&amp;CMS[[#This Row],[APELLIDO]],Mails!A:A,Mails!B:B,"")</f>
        <v/>
      </c>
    </row>
    <row r="61" spans="1:7" x14ac:dyDescent="0.25">
      <c r="A61" t="s">
        <v>637</v>
      </c>
      <c r="B61" t="s">
        <v>638</v>
      </c>
      <c r="C61" t="s">
        <v>79</v>
      </c>
      <c r="D61" t="s">
        <v>639</v>
      </c>
      <c r="E61" t="s">
        <v>640</v>
      </c>
      <c r="F61">
        <v>2021</v>
      </c>
      <c r="G61" s="7" t="str">
        <f>_xlfn.XLOOKUP(CMS[[#This Row],[NOMBRE]]&amp;" "&amp;CMS[[#This Row],[APELLIDO]],Mails!A:A,Mails!B:B,"")</f>
        <v/>
      </c>
    </row>
    <row r="62" spans="1:7" x14ac:dyDescent="0.25">
      <c r="A62" t="s">
        <v>637</v>
      </c>
      <c r="B62" t="s">
        <v>638</v>
      </c>
      <c r="C62" t="s">
        <v>79</v>
      </c>
      <c r="D62" t="s">
        <v>641</v>
      </c>
      <c r="E62" t="s">
        <v>642</v>
      </c>
      <c r="F62">
        <v>2019</v>
      </c>
      <c r="G62" s="7" t="str">
        <f>_xlfn.XLOOKUP(CMS[[#This Row],[NOMBRE]]&amp;" "&amp;CMS[[#This Row],[APELLIDO]],Mails!A:A,Mails!B:B,"")</f>
        <v/>
      </c>
    </row>
    <row r="63" spans="1:7" x14ac:dyDescent="0.25">
      <c r="A63" t="s">
        <v>54</v>
      </c>
      <c r="B63" t="s">
        <v>55</v>
      </c>
      <c r="C63" t="s">
        <v>79</v>
      </c>
      <c r="D63" t="s">
        <v>116</v>
      </c>
      <c r="E63" t="s">
        <v>147</v>
      </c>
      <c r="F63">
        <v>2016</v>
      </c>
      <c r="G63" s="7" t="str">
        <f>_xlfn.XLOOKUP(CMS[[#This Row],[NOMBRE]]&amp;" "&amp;CMS[[#This Row],[APELLIDO]],Mails!A:A,Mails!B:B,"")</f>
        <v/>
      </c>
    </row>
    <row r="64" spans="1:7" x14ac:dyDescent="0.25">
      <c r="A64" t="s">
        <v>422</v>
      </c>
      <c r="B64" t="s">
        <v>423</v>
      </c>
      <c r="C64" t="s">
        <v>81</v>
      </c>
      <c r="D64" t="s">
        <v>909</v>
      </c>
      <c r="E64" t="s">
        <v>910</v>
      </c>
      <c r="F64">
        <v>2021</v>
      </c>
      <c r="G64" s="7" t="str">
        <f>_xlfn.XLOOKUP(CMS[[#This Row],[NOMBRE]]&amp;" "&amp;CMS[[#This Row],[APELLIDO]],Mails!A:A,Mails!B:B,"")</f>
        <v/>
      </c>
    </row>
    <row r="65" spans="1:7" x14ac:dyDescent="0.25">
      <c r="A65" t="s">
        <v>18</v>
      </c>
      <c r="B65" t="s">
        <v>19</v>
      </c>
      <c r="C65" t="s">
        <v>77</v>
      </c>
      <c r="D65" t="s">
        <v>91</v>
      </c>
      <c r="E65" t="s">
        <v>138</v>
      </c>
      <c r="F65">
        <v>2021</v>
      </c>
      <c r="G65" s="7" t="str">
        <f>_xlfn.XLOOKUP(CMS[[#This Row],[NOMBRE]]&amp;" "&amp;CMS[[#This Row],[APELLIDO]],Mails!A:A,Mails!B:B,"")</f>
        <v/>
      </c>
    </row>
    <row r="66" spans="1:7" x14ac:dyDescent="0.25">
      <c r="A66" t="s">
        <v>18</v>
      </c>
      <c r="B66" t="s">
        <v>19</v>
      </c>
      <c r="C66" t="s">
        <v>79</v>
      </c>
      <c r="D66" t="s">
        <v>769</v>
      </c>
      <c r="E66" t="s">
        <v>770</v>
      </c>
      <c r="F66">
        <v>2005</v>
      </c>
      <c r="G66" s="7" t="str">
        <f>_xlfn.XLOOKUP(CMS[[#This Row],[NOMBRE]]&amp;" "&amp;CMS[[#This Row],[APELLIDO]],Mails!A:A,Mails!B:B,"")</f>
        <v/>
      </c>
    </row>
    <row r="67" spans="1:7" x14ac:dyDescent="0.25">
      <c r="A67" t="s">
        <v>430</v>
      </c>
      <c r="B67" t="s">
        <v>325</v>
      </c>
      <c r="C67" t="s">
        <v>79</v>
      </c>
      <c r="D67" t="s">
        <v>916</v>
      </c>
      <c r="E67" t="s">
        <v>140</v>
      </c>
      <c r="F67">
        <v>2022</v>
      </c>
      <c r="G67" s="7" t="str">
        <f>_xlfn.XLOOKUP(CMS[[#This Row],[NOMBRE]]&amp;" "&amp;CMS[[#This Row],[APELLIDO]],Mails!A:A,Mails!B:B,"")</f>
        <v/>
      </c>
    </row>
    <row r="68" spans="1:7" x14ac:dyDescent="0.25">
      <c r="A68" t="s">
        <v>433</v>
      </c>
      <c r="B68" t="s">
        <v>434</v>
      </c>
      <c r="C68" t="s">
        <v>79</v>
      </c>
      <c r="D68" t="s">
        <v>917</v>
      </c>
      <c r="E68" t="s">
        <v>918</v>
      </c>
      <c r="F68">
        <v>2006</v>
      </c>
      <c r="G68" s="7" t="str">
        <f>_xlfn.XLOOKUP(CMS[[#This Row],[NOMBRE]]&amp;" "&amp;CMS[[#This Row],[APELLIDO]],Mails!A:A,Mails!B:B,"")</f>
        <v/>
      </c>
    </row>
    <row r="69" spans="1:7" x14ac:dyDescent="0.25">
      <c r="A69" t="s">
        <v>654</v>
      </c>
      <c r="B69" t="s">
        <v>655</v>
      </c>
      <c r="C69" t="s">
        <v>942</v>
      </c>
      <c r="D69" t="s">
        <v>656</v>
      </c>
      <c r="E69" t="s">
        <v>657</v>
      </c>
      <c r="G69" s="7" t="str">
        <f>_xlfn.XLOOKUP(CMS[[#This Row],[NOMBRE]]&amp;" "&amp;CMS[[#This Row],[APELLIDO]],Mails!A:A,Mails!B:B,"")</f>
        <v/>
      </c>
    </row>
    <row r="70" spans="1:7" x14ac:dyDescent="0.25">
      <c r="A70" t="s">
        <v>435</v>
      </c>
      <c r="B70" t="s">
        <v>436</v>
      </c>
      <c r="C70" t="s">
        <v>79</v>
      </c>
      <c r="D70" t="s">
        <v>919</v>
      </c>
      <c r="E70" t="s">
        <v>140</v>
      </c>
      <c r="F70">
        <v>2020</v>
      </c>
      <c r="G70" s="7" t="str">
        <f>_xlfn.XLOOKUP(CMS[[#This Row],[NOMBRE]]&amp;" "&amp;CMS[[#This Row],[APELLIDO]],Mails!A:A,Mails!B:B,"")</f>
        <v/>
      </c>
    </row>
    <row r="71" spans="1:7" x14ac:dyDescent="0.25">
      <c r="A71" t="s">
        <v>658</v>
      </c>
      <c r="B71" t="s">
        <v>659</v>
      </c>
      <c r="C71" t="s">
        <v>81</v>
      </c>
      <c r="D71" t="s">
        <v>662</v>
      </c>
      <c r="E71" t="s">
        <v>663</v>
      </c>
      <c r="F71">
        <v>2016</v>
      </c>
      <c r="G71" s="7" t="str">
        <f>_xlfn.XLOOKUP(CMS[[#This Row],[NOMBRE]]&amp;" "&amp;CMS[[#This Row],[APELLIDO]],Mails!A:A,Mails!B:B,"")</f>
        <v/>
      </c>
    </row>
    <row r="72" spans="1:7" x14ac:dyDescent="0.25">
      <c r="A72" t="s">
        <v>36</v>
      </c>
      <c r="B72" t="s">
        <v>37</v>
      </c>
      <c r="C72" t="s">
        <v>79</v>
      </c>
      <c r="D72" t="s">
        <v>104</v>
      </c>
      <c r="E72" t="s">
        <v>151</v>
      </c>
      <c r="F72">
        <v>2000</v>
      </c>
      <c r="G72" s="7" t="str">
        <f>_xlfn.XLOOKUP(CMS[[#This Row],[NOMBRE]]&amp;" "&amp;CMS[[#This Row],[APELLIDO]],Mails!A:A,Mails!B:B,"")</f>
        <v/>
      </c>
    </row>
    <row r="73" spans="1:7" x14ac:dyDescent="0.25">
      <c r="A73" t="s">
        <v>36</v>
      </c>
      <c r="B73" t="s">
        <v>37</v>
      </c>
      <c r="C73" t="s">
        <v>79</v>
      </c>
      <c r="D73" t="s">
        <v>927</v>
      </c>
      <c r="E73" t="s">
        <v>928</v>
      </c>
      <c r="F73">
        <v>1998</v>
      </c>
      <c r="G73" s="7" t="str">
        <f>_xlfn.XLOOKUP(CMS[[#This Row],[NOMBRE]]&amp;" "&amp;CMS[[#This Row],[APELLIDO]],Mails!A:A,Mails!B:B,"")</f>
        <v/>
      </c>
    </row>
    <row r="74" spans="1:7" x14ac:dyDescent="0.25">
      <c r="A74" t="s">
        <v>36</v>
      </c>
      <c r="B74" t="s">
        <v>37</v>
      </c>
      <c r="C74" t="s">
        <v>81</v>
      </c>
      <c r="D74" t="s">
        <v>103</v>
      </c>
      <c r="E74" t="s">
        <v>150</v>
      </c>
      <c r="F74">
        <v>2000</v>
      </c>
      <c r="G74" s="7" t="str">
        <f>_xlfn.XLOOKUP(CMS[[#This Row],[NOMBRE]]&amp;" "&amp;CMS[[#This Row],[APELLIDO]],Mails!A:A,Mails!B:B,"")</f>
        <v/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926CE-13F9-4B55-BFBF-6DF1FA9CEBE9}">
  <dimension ref="A1:G67"/>
  <sheetViews>
    <sheetView workbookViewId="0">
      <selection activeCell="G2" sqref="G2"/>
    </sheetView>
  </sheetViews>
  <sheetFormatPr baseColWidth="10" defaultRowHeight="15" x14ac:dyDescent="0.25"/>
  <cols>
    <col min="1" max="1" width="21.28515625" bestFit="1" customWidth="1"/>
    <col min="2" max="2" width="28.7109375" bestFit="1" customWidth="1"/>
    <col min="3" max="3" width="14.140625" bestFit="1" customWidth="1"/>
    <col min="4" max="5" width="81.140625" bestFit="1" customWidth="1"/>
    <col min="6" max="6" width="14.85546875" bestFit="1" customWidth="1"/>
    <col min="7" max="7" width="24.5703125" bestFit="1" customWidth="1"/>
  </cols>
  <sheetData>
    <row r="1" spans="1:7" x14ac:dyDescent="0.25">
      <c r="A1" t="s">
        <v>0</v>
      </c>
      <c r="B1" t="s">
        <v>1</v>
      </c>
      <c r="C1" t="s">
        <v>73</v>
      </c>
      <c r="D1" t="s">
        <v>74</v>
      </c>
      <c r="E1" t="s">
        <v>126</v>
      </c>
      <c r="F1" t="s">
        <v>457</v>
      </c>
      <c r="G1" t="s">
        <v>1130</v>
      </c>
    </row>
    <row r="2" spans="1:7" x14ac:dyDescent="0.25">
      <c r="A2" t="s">
        <v>190</v>
      </c>
      <c r="B2" t="s">
        <v>191</v>
      </c>
      <c r="C2" t="s">
        <v>77</v>
      </c>
      <c r="D2" t="s">
        <v>717</v>
      </c>
      <c r="E2" t="s">
        <v>718</v>
      </c>
      <c r="F2">
        <v>20190</v>
      </c>
      <c r="G2" s="7" t="str">
        <f>_xlfn.XLOOKUP(Indeterminados[[#This Row],[NOMBRE]]&amp;" "&amp;Indeterminados[[#This Row],[APELLIDO]],Mails!A:A,Mails!B:B,"")</f>
        <v>paobaroni@yahoo.com.ar</v>
      </c>
    </row>
    <row r="3" spans="1:7" x14ac:dyDescent="0.25">
      <c r="A3" t="s">
        <v>198</v>
      </c>
      <c r="B3" t="s">
        <v>199</v>
      </c>
      <c r="C3" t="s">
        <v>79</v>
      </c>
      <c r="D3" t="s">
        <v>721</v>
      </c>
      <c r="E3" t="s">
        <v>722</v>
      </c>
      <c r="F3">
        <v>20210</v>
      </c>
      <c r="G3" s="7" t="str">
        <f>_xlfn.XLOOKUP(Indeterminados[[#This Row],[NOMBRE]]&amp;" "&amp;Indeterminados[[#This Row],[APELLIDO]],Mails!A:A,Mails!B:B,"")</f>
        <v>giulib92@hotmail.com</v>
      </c>
    </row>
    <row r="4" spans="1:7" x14ac:dyDescent="0.25">
      <c r="A4" t="s">
        <v>206</v>
      </c>
      <c r="B4" t="s">
        <v>207</v>
      </c>
      <c r="C4" t="s">
        <v>79</v>
      </c>
      <c r="D4" t="s">
        <v>731</v>
      </c>
      <c r="E4" t="s">
        <v>169</v>
      </c>
      <c r="G4" s="7" t="str">
        <f>_xlfn.XLOOKUP(Indeterminados[[#This Row],[NOMBRE]]&amp;" "&amp;Indeterminados[[#This Row],[APELLIDO]],Mails!A:A,Mails!B:B,"")</f>
        <v/>
      </c>
    </row>
    <row r="5" spans="1:7" x14ac:dyDescent="0.25">
      <c r="A5" t="s">
        <v>210</v>
      </c>
      <c r="B5" t="s">
        <v>211</v>
      </c>
      <c r="C5" t="s">
        <v>79</v>
      </c>
      <c r="D5" t="s">
        <v>732</v>
      </c>
      <c r="E5" t="s">
        <v>733</v>
      </c>
      <c r="F5">
        <v>20150</v>
      </c>
      <c r="G5" s="7" t="str">
        <f>_xlfn.XLOOKUP(Indeterminados[[#This Row],[NOMBRE]]&amp;" "&amp;Indeterminados[[#This Row],[APELLIDO]],Mails!A:A,Mails!B:B,"")</f>
        <v/>
      </c>
    </row>
    <row r="6" spans="1:7" x14ac:dyDescent="0.25">
      <c r="A6" t="s">
        <v>4</v>
      </c>
      <c r="B6" t="s">
        <v>5</v>
      </c>
      <c r="C6" t="s">
        <v>77</v>
      </c>
      <c r="D6" t="s">
        <v>78</v>
      </c>
      <c r="E6" t="s">
        <v>128</v>
      </c>
      <c r="G6" s="7" t="str">
        <f>_xlfn.XLOOKUP(Indeterminados[[#This Row],[NOMBRE]]&amp;" "&amp;Indeterminados[[#This Row],[APELLIDO]],Mails!A:A,Mails!B:B,"")</f>
        <v/>
      </c>
    </row>
    <row r="7" spans="1:7" x14ac:dyDescent="0.25">
      <c r="A7" t="s">
        <v>482</v>
      </c>
      <c r="B7" t="s">
        <v>483</v>
      </c>
      <c r="C7" t="s">
        <v>942</v>
      </c>
      <c r="D7" t="s">
        <v>484</v>
      </c>
      <c r="E7" t="s">
        <v>469</v>
      </c>
      <c r="F7">
        <v>20100</v>
      </c>
      <c r="G7" s="7" t="str">
        <f>_xlfn.XLOOKUP(Indeterminados[[#This Row],[NOMBRE]]&amp;" "&amp;Indeterminados[[#This Row],[APELLIDO]],Mails!A:A,Mails!B:B,"")</f>
        <v/>
      </c>
    </row>
    <row r="8" spans="1:7" x14ac:dyDescent="0.25">
      <c r="A8" t="s">
        <v>214</v>
      </c>
      <c r="B8" t="s">
        <v>215</v>
      </c>
      <c r="C8" t="s">
        <v>79</v>
      </c>
      <c r="D8" t="s">
        <v>736</v>
      </c>
      <c r="E8" t="s">
        <v>469</v>
      </c>
      <c r="F8">
        <v>20190</v>
      </c>
      <c r="G8" s="7" t="str">
        <f>_xlfn.XLOOKUP(Indeterminados[[#This Row],[NOMBRE]]&amp;" "&amp;Indeterminados[[#This Row],[APELLIDO]],Mails!A:A,Mails!B:B,"")</f>
        <v/>
      </c>
    </row>
    <row r="9" spans="1:7" x14ac:dyDescent="0.25">
      <c r="A9" t="s">
        <v>488</v>
      </c>
      <c r="B9" t="s">
        <v>489</v>
      </c>
      <c r="C9" t="s">
        <v>79</v>
      </c>
      <c r="D9" t="s">
        <v>490</v>
      </c>
      <c r="E9" t="s">
        <v>491</v>
      </c>
      <c r="F9">
        <v>20080</v>
      </c>
      <c r="G9" s="7" t="str">
        <f>_xlfn.XLOOKUP(Indeterminados[[#This Row],[NOMBRE]]&amp;" "&amp;Indeterminados[[#This Row],[APELLIDO]],Mails!A:A,Mails!B:B,"")</f>
        <v/>
      </c>
    </row>
    <row r="10" spans="1:7" x14ac:dyDescent="0.25">
      <c r="A10" t="s">
        <v>492</v>
      </c>
      <c r="B10" t="s">
        <v>493</v>
      </c>
      <c r="C10" t="s">
        <v>79</v>
      </c>
      <c r="D10" t="s">
        <v>496</v>
      </c>
      <c r="E10" t="s">
        <v>497</v>
      </c>
      <c r="F10">
        <v>20020</v>
      </c>
      <c r="G10" s="7" t="str">
        <f>_xlfn.XLOOKUP(Indeterminados[[#This Row],[NOMBRE]]&amp;" "&amp;Indeterminados[[#This Row],[APELLIDO]],Mails!A:A,Mails!B:B,"")</f>
        <v/>
      </c>
    </row>
    <row r="11" spans="1:7" x14ac:dyDescent="0.25">
      <c r="A11" t="s">
        <v>244</v>
      </c>
      <c r="B11" t="s">
        <v>245</v>
      </c>
      <c r="C11" t="s">
        <v>81</v>
      </c>
      <c r="D11" t="s">
        <v>942</v>
      </c>
      <c r="E11" t="s">
        <v>694</v>
      </c>
      <c r="F11">
        <v>20140</v>
      </c>
      <c r="G11" s="7" t="str">
        <f>_xlfn.XLOOKUP(Indeterminados[[#This Row],[NOMBRE]]&amp;" "&amp;Indeterminados[[#This Row],[APELLIDO]],Mails!A:A,Mails!B:B,"")</f>
        <v>esteban.conci@gmail.com</v>
      </c>
    </row>
    <row r="12" spans="1:7" x14ac:dyDescent="0.25">
      <c r="A12" t="s">
        <v>505</v>
      </c>
      <c r="B12" t="s">
        <v>506</v>
      </c>
      <c r="C12" t="s">
        <v>79</v>
      </c>
      <c r="D12" t="s">
        <v>509</v>
      </c>
      <c r="E12" t="s">
        <v>510</v>
      </c>
      <c r="F12">
        <v>20130</v>
      </c>
      <c r="G12" s="7" t="str">
        <f>_xlfn.XLOOKUP(Indeterminados[[#This Row],[NOMBRE]]&amp;" "&amp;Indeterminados[[#This Row],[APELLIDO]],Mails!A:A,Mails!B:B,"")</f>
        <v/>
      </c>
    </row>
    <row r="13" spans="1:7" x14ac:dyDescent="0.25">
      <c r="A13" t="s">
        <v>505</v>
      </c>
      <c r="B13" t="s">
        <v>506</v>
      </c>
      <c r="C13" t="s">
        <v>79</v>
      </c>
      <c r="D13" t="s">
        <v>511</v>
      </c>
      <c r="E13" t="s">
        <v>510</v>
      </c>
      <c r="F13">
        <v>20120</v>
      </c>
      <c r="G13" s="7" t="str">
        <f>_xlfn.XLOOKUP(Indeterminados[[#This Row],[NOMBRE]]&amp;" "&amp;Indeterminados[[#This Row],[APELLIDO]],Mails!A:A,Mails!B:B,"")</f>
        <v/>
      </c>
    </row>
    <row r="14" spans="1:7" x14ac:dyDescent="0.25">
      <c r="A14" t="s">
        <v>246</v>
      </c>
      <c r="B14" t="s">
        <v>247</v>
      </c>
      <c r="C14" t="s">
        <v>77</v>
      </c>
      <c r="D14" t="s">
        <v>756</v>
      </c>
      <c r="E14" t="s">
        <v>169</v>
      </c>
      <c r="F14">
        <v>20150</v>
      </c>
      <c r="G14" s="7" t="str">
        <f>_xlfn.XLOOKUP(Indeterminados[[#This Row],[NOMBRE]]&amp;" "&amp;Indeterminados[[#This Row],[APELLIDO]],Mails!A:A,Mails!B:B,"")</f>
        <v/>
      </c>
    </row>
    <row r="15" spans="1:7" x14ac:dyDescent="0.25">
      <c r="A15" t="s">
        <v>526</v>
      </c>
      <c r="B15" t="s">
        <v>527</v>
      </c>
      <c r="C15" t="s">
        <v>81</v>
      </c>
      <c r="D15" t="s">
        <v>528</v>
      </c>
      <c r="E15" t="s">
        <v>529</v>
      </c>
      <c r="F15">
        <v>20090</v>
      </c>
      <c r="G15" s="7" t="str">
        <f>_xlfn.XLOOKUP(Indeterminados[[#This Row],[NOMBRE]]&amp;" "&amp;Indeterminados[[#This Row],[APELLIDO]],Mails!A:A,Mails!B:B,"")</f>
        <v/>
      </c>
    </row>
    <row r="16" spans="1:7" x14ac:dyDescent="0.25">
      <c r="A16" t="s">
        <v>252</v>
      </c>
      <c r="B16" t="s">
        <v>253</v>
      </c>
      <c r="C16" t="s">
        <v>81</v>
      </c>
      <c r="D16" t="s">
        <v>761</v>
      </c>
      <c r="E16" t="s">
        <v>762</v>
      </c>
      <c r="F16">
        <v>20190</v>
      </c>
      <c r="G16" s="7" t="str">
        <f>_xlfn.XLOOKUP(Indeterminados[[#This Row],[NOMBRE]]&amp;" "&amp;Indeterminados[[#This Row],[APELLIDO]],Mails!A:A,Mails!B:B,"")</f>
        <v/>
      </c>
    </row>
    <row r="17" spans="1:7" x14ac:dyDescent="0.25">
      <c r="A17" t="s">
        <v>28</v>
      </c>
      <c r="B17" t="s">
        <v>29</v>
      </c>
      <c r="C17" t="s">
        <v>77</v>
      </c>
      <c r="D17" t="s">
        <v>771</v>
      </c>
      <c r="E17" t="s">
        <v>772</v>
      </c>
      <c r="F17">
        <v>19940</v>
      </c>
      <c r="G17" s="7" t="str">
        <f>_xlfn.XLOOKUP(Indeterminados[[#This Row],[NOMBRE]]&amp;" "&amp;Indeterminados[[#This Row],[APELLIDO]],Mails!A:A,Mails!B:B,"")</f>
        <v/>
      </c>
    </row>
    <row r="18" spans="1:7" x14ac:dyDescent="0.25">
      <c r="A18" t="s">
        <v>28</v>
      </c>
      <c r="B18" t="s">
        <v>29</v>
      </c>
      <c r="C18" t="s">
        <v>81</v>
      </c>
      <c r="D18" t="s">
        <v>98</v>
      </c>
      <c r="E18" t="s">
        <v>144</v>
      </c>
      <c r="F18">
        <v>19910</v>
      </c>
      <c r="G18" s="7" t="str">
        <f>_xlfn.XLOOKUP(Indeterminados[[#This Row],[NOMBRE]]&amp;" "&amp;Indeterminados[[#This Row],[APELLIDO]],Mails!A:A,Mails!B:B,"")</f>
        <v/>
      </c>
    </row>
    <row r="19" spans="1:7" x14ac:dyDescent="0.25">
      <c r="A19" t="s">
        <v>274</v>
      </c>
      <c r="B19" t="s">
        <v>275</v>
      </c>
      <c r="C19" t="s">
        <v>77</v>
      </c>
      <c r="D19" t="s">
        <v>774</v>
      </c>
      <c r="E19" t="s">
        <v>469</v>
      </c>
      <c r="F19">
        <v>19920</v>
      </c>
      <c r="G19" s="7" t="str">
        <f>_xlfn.XLOOKUP(Indeterminados[[#This Row],[NOMBRE]]&amp;" "&amp;Indeterminados[[#This Row],[APELLIDO]],Mails!A:A,Mails!B:B,"")</f>
        <v/>
      </c>
    </row>
    <row r="20" spans="1:7" x14ac:dyDescent="0.25">
      <c r="A20" t="s">
        <v>549</v>
      </c>
      <c r="B20" t="s">
        <v>550</v>
      </c>
      <c r="C20" t="s">
        <v>77</v>
      </c>
      <c r="D20" t="s">
        <v>551</v>
      </c>
      <c r="E20" t="s">
        <v>552</v>
      </c>
      <c r="F20">
        <v>20020</v>
      </c>
      <c r="G20" s="7" t="str">
        <f>_xlfn.XLOOKUP(Indeterminados[[#This Row],[NOMBRE]]&amp;" "&amp;Indeterminados[[#This Row],[APELLIDO]],Mails!A:A,Mails!B:B,"")</f>
        <v/>
      </c>
    </row>
    <row r="21" spans="1:7" x14ac:dyDescent="0.25">
      <c r="A21" t="s">
        <v>549</v>
      </c>
      <c r="B21" t="s">
        <v>550</v>
      </c>
      <c r="C21" t="s">
        <v>942</v>
      </c>
      <c r="D21" t="s">
        <v>555</v>
      </c>
      <c r="E21" t="s">
        <v>556</v>
      </c>
      <c r="F21">
        <v>20130</v>
      </c>
      <c r="G21" s="7" t="str">
        <f>_xlfn.XLOOKUP(Indeterminados[[#This Row],[NOMBRE]]&amp;" "&amp;Indeterminados[[#This Row],[APELLIDO]],Mails!A:A,Mails!B:B,"")</f>
        <v/>
      </c>
    </row>
    <row r="22" spans="1:7" x14ac:dyDescent="0.25">
      <c r="A22" t="s">
        <v>557</v>
      </c>
      <c r="B22" t="s">
        <v>558</v>
      </c>
      <c r="C22" t="s">
        <v>942</v>
      </c>
      <c r="D22" t="s">
        <v>559</v>
      </c>
      <c r="E22" t="s">
        <v>560</v>
      </c>
      <c r="F22">
        <v>20100</v>
      </c>
      <c r="G22" s="7" t="str">
        <f>_xlfn.XLOOKUP(Indeterminados[[#This Row],[NOMBRE]]&amp;" "&amp;Indeterminados[[#This Row],[APELLIDO]],Mails!A:A,Mails!B:B,"")</f>
        <v/>
      </c>
    </row>
    <row r="23" spans="1:7" x14ac:dyDescent="0.25">
      <c r="A23" t="s">
        <v>282</v>
      </c>
      <c r="B23" t="s">
        <v>283</v>
      </c>
      <c r="C23" t="s">
        <v>81</v>
      </c>
      <c r="D23" t="s">
        <v>942</v>
      </c>
      <c r="E23" t="s">
        <v>709</v>
      </c>
      <c r="G23" s="7" t="str">
        <f>_xlfn.XLOOKUP(Indeterminados[[#This Row],[NOMBRE]]&amp;" "&amp;Indeterminados[[#This Row],[APELLIDO]],Mails!A:A,Mails!B:B,"")</f>
        <v>pgarbino@ubp.edu.ar</v>
      </c>
    </row>
    <row r="24" spans="1:7" x14ac:dyDescent="0.25">
      <c r="A24" t="s">
        <v>292</v>
      </c>
      <c r="B24" t="s">
        <v>293</v>
      </c>
      <c r="C24" t="s">
        <v>79</v>
      </c>
      <c r="D24" t="s">
        <v>942</v>
      </c>
      <c r="E24" t="s">
        <v>792</v>
      </c>
      <c r="F24">
        <v>20130</v>
      </c>
      <c r="G24" s="7" t="str">
        <f>_xlfn.XLOOKUP(Indeterminados[[#This Row],[NOMBRE]]&amp;" "&amp;Indeterminados[[#This Row],[APELLIDO]],Mails!A:A,Mails!B:B,"")</f>
        <v/>
      </c>
    </row>
    <row r="25" spans="1:7" x14ac:dyDescent="0.25">
      <c r="A25" t="s">
        <v>561</v>
      </c>
      <c r="B25" t="s">
        <v>527</v>
      </c>
      <c r="C25" t="s">
        <v>81</v>
      </c>
      <c r="D25" t="s">
        <v>562</v>
      </c>
      <c r="E25" t="s">
        <v>563</v>
      </c>
      <c r="F25">
        <v>19980</v>
      </c>
      <c r="G25" s="7" t="str">
        <f>_xlfn.XLOOKUP(Indeterminados[[#This Row],[NOMBRE]]&amp;" "&amp;Indeterminados[[#This Row],[APELLIDO]],Mails!A:A,Mails!B:B,"")</f>
        <v/>
      </c>
    </row>
    <row r="26" spans="1:7" x14ac:dyDescent="0.25">
      <c r="A26" t="s">
        <v>294</v>
      </c>
      <c r="B26" t="s">
        <v>295</v>
      </c>
      <c r="C26" t="s">
        <v>79</v>
      </c>
      <c r="D26" t="s">
        <v>794</v>
      </c>
      <c r="E26" t="s">
        <v>755</v>
      </c>
      <c r="F26">
        <v>20140</v>
      </c>
      <c r="G26" s="7" t="str">
        <f>_xlfn.XLOOKUP(Indeterminados[[#This Row],[NOMBRE]]&amp;" "&amp;Indeterminados[[#This Row],[APELLIDO]],Mails!A:A,Mails!B:B,"")</f>
        <v/>
      </c>
    </row>
    <row r="27" spans="1:7" x14ac:dyDescent="0.25">
      <c r="A27" t="s">
        <v>304</v>
      </c>
      <c r="B27" t="s">
        <v>305</v>
      </c>
      <c r="C27" t="s">
        <v>77</v>
      </c>
      <c r="D27" t="s">
        <v>802</v>
      </c>
      <c r="E27" t="s">
        <v>803</v>
      </c>
      <c r="F27">
        <v>20060</v>
      </c>
      <c r="G27" s="7" t="str">
        <f>_xlfn.XLOOKUP(Indeterminados[[#This Row],[NOMBRE]]&amp;" "&amp;Indeterminados[[#This Row],[APELLIDO]],Mails!A:A,Mails!B:B,"")</f>
        <v/>
      </c>
    </row>
    <row r="28" spans="1:7" x14ac:dyDescent="0.25">
      <c r="A28" t="s">
        <v>16</v>
      </c>
      <c r="B28" t="s">
        <v>17</v>
      </c>
      <c r="C28" t="s">
        <v>81</v>
      </c>
      <c r="D28" t="s">
        <v>90</v>
      </c>
      <c r="E28" t="s">
        <v>137</v>
      </c>
      <c r="F28">
        <v>19890</v>
      </c>
      <c r="G28" s="7" t="str">
        <f>_xlfn.XLOOKUP(Indeterminados[[#This Row],[NOMBRE]]&amp;" "&amp;Indeterminados[[#This Row],[APELLIDO]],Mails!A:A,Mails!B:B,"")</f>
        <v/>
      </c>
    </row>
    <row r="29" spans="1:7" x14ac:dyDescent="0.25">
      <c r="A29" t="s">
        <v>308</v>
      </c>
      <c r="B29" t="s">
        <v>309</v>
      </c>
      <c r="C29" t="s">
        <v>77</v>
      </c>
      <c r="D29" t="s">
        <v>807</v>
      </c>
      <c r="E29" t="s">
        <v>808</v>
      </c>
      <c r="F29">
        <v>20190</v>
      </c>
      <c r="G29" s="7" t="str">
        <f>_xlfn.XLOOKUP(Indeterminados[[#This Row],[NOMBRE]]&amp;" "&amp;Indeterminados[[#This Row],[APELLIDO]],Mails!A:A,Mails!B:B,"")</f>
        <v>ckiessling@ubp.edu.ar</v>
      </c>
    </row>
    <row r="30" spans="1:7" x14ac:dyDescent="0.25">
      <c r="A30" t="s">
        <v>308</v>
      </c>
      <c r="B30" t="s">
        <v>309</v>
      </c>
      <c r="C30" t="s">
        <v>81</v>
      </c>
      <c r="D30" t="s">
        <v>810</v>
      </c>
      <c r="E30" t="s">
        <v>808</v>
      </c>
      <c r="F30">
        <v>20130</v>
      </c>
      <c r="G30" s="7" t="str">
        <f>_xlfn.XLOOKUP(Indeterminados[[#This Row],[NOMBRE]]&amp;" "&amp;Indeterminados[[#This Row],[APELLIDO]],Mails!A:A,Mails!B:B,"")</f>
        <v>ckiessling@ubp.edu.ar</v>
      </c>
    </row>
    <row r="31" spans="1:7" x14ac:dyDescent="0.25">
      <c r="A31" t="s">
        <v>308</v>
      </c>
      <c r="B31" t="s">
        <v>309</v>
      </c>
      <c r="C31" t="s">
        <v>79</v>
      </c>
      <c r="D31" t="s">
        <v>810</v>
      </c>
      <c r="E31" t="s">
        <v>808</v>
      </c>
      <c r="F31">
        <v>20140</v>
      </c>
      <c r="G31" s="7" t="str">
        <f>_xlfn.XLOOKUP(Indeterminados[[#This Row],[NOMBRE]]&amp;" "&amp;Indeterminados[[#This Row],[APELLIDO]],Mails!A:A,Mails!B:B,"")</f>
        <v>ckiessling@ubp.edu.ar</v>
      </c>
    </row>
    <row r="32" spans="1:7" x14ac:dyDescent="0.25">
      <c r="A32" t="s">
        <v>310</v>
      </c>
      <c r="B32" t="s">
        <v>311</v>
      </c>
      <c r="C32" t="s">
        <v>77</v>
      </c>
      <c r="D32" t="s">
        <v>811</v>
      </c>
      <c r="E32" t="s">
        <v>167</v>
      </c>
      <c r="F32">
        <v>20120</v>
      </c>
      <c r="G32" s="7" t="str">
        <f>_xlfn.XLOOKUP(Indeterminados[[#This Row],[NOMBRE]]&amp;" "&amp;Indeterminados[[#This Row],[APELLIDO]],Mails!A:A,Mails!B:B,"")</f>
        <v/>
      </c>
    </row>
    <row r="33" spans="1:7" x14ac:dyDescent="0.25">
      <c r="A33" t="s">
        <v>58</v>
      </c>
      <c r="B33" t="s">
        <v>59</v>
      </c>
      <c r="C33" t="s">
        <v>77</v>
      </c>
      <c r="D33" t="s">
        <v>816</v>
      </c>
      <c r="E33" t="s">
        <v>169</v>
      </c>
      <c r="F33">
        <v>20160</v>
      </c>
      <c r="G33" s="7" t="str">
        <f>_xlfn.XLOOKUP(Indeterminados[[#This Row],[NOMBRE]]&amp;" "&amp;Indeterminados[[#This Row],[APELLIDO]],Mails!A:A,Mails!B:B,"")</f>
        <v/>
      </c>
    </row>
    <row r="34" spans="1:7" x14ac:dyDescent="0.25">
      <c r="A34" t="s">
        <v>58</v>
      </c>
      <c r="B34" t="s">
        <v>59</v>
      </c>
      <c r="C34" t="s">
        <v>79</v>
      </c>
      <c r="D34" t="s">
        <v>817</v>
      </c>
      <c r="E34" t="s">
        <v>469</v>
      </c>
      <c r="F34">
        <v>20080</v>
      </c>
      <c r="G34" s="7" t="str">
        <f>_xlfn.XLOOKUP(Indeterminados[[#This Row],[NOMBRE]]&amp;" "&amp;Indeterminados[[#This Row],[APELLIDO]],Mails!A:A,Mails!B:B,"")</f>
        <v/>
      </c>
    </row>
    <row r="35" spans="1:7" x14ac:dyDescent="0.25">
      <c r="A35" t="s">
        <v>22</v>
      </c>
      <c r="B35" t="s">
        <v>23</v>
      </c>
      <c r="C35" t="s">
        <v>81</v>
      </c>
      <c r="D35" t="s">
        <v>93</v>
      </c>
      <c r="E35" t="s">
        <v>140</v>
      </c>
      <c r="F35">
        <v>20190</v>
      </c>
      <c r="G35" s="7" t="str">
        <f>_xlfn.XLOOKUP(Indeterminados[[#This Row],[NOMBRE]]&amp;" "&amp;Indeterminados[[#This Row],[APELLIDO]],Mails!A:A,Mails!B:B,"")</f>
        <v>carlosliendo@gmail.com</v>
      </c>
    </row>
    <row r="36" spans="1:7" x14ac:dyDescent="0.25">
      <c r="A36" t="s">
        <v>577</v>
      </c>
      <c r="B36" t="s">
        <v>578</v>
      </c>
      <c r="C36" t="s">
        <v>942</v>
      </c>
      <c r="D36" t="s">
        <v>942</v>
      </c>
      <c r="E36" t="s">
        <v>579</v>
      </c>
      <c r="F36">
        <v>20100</v>
      </c>
      <c r="G36" s="7" t="str">
        <f>_xlfn.XLOOKUP(Indeterminados[[#This Row],[NOMBRE]]&amp;" "&amp;Indeterminados[[#This Row],[APELLIDO]],Mails!A:A,Mails!B:B,"")</f>
        <v/>
      </c>
    </row>
    <row r="37" spans="1:7" x14ac:dyDescent="0.25">
      <c r="A37" t="s">
        <v>588</v>
      </c>
      <c r="B37" t="s">
        <v>589</v>
      </c>
      <c r="C37" t="s">
        <v>79</v>
      </c>
      <c r="D37" t="s">
        <v>942</v>
      </c>
      <c r="E37" t="s">
        <v>158</v>
      </c>
      <c r="F37">
        <v>20160</v>
      </c>
      <c r="G37" s="7" t="str">
        <f>_xlfn.XLOOKUP(Indeterminados[[#This Row],[NOMBRE]]&amp;" "&amp;Indeterminados[[#This Row],[APELLIDO]],Mails!A:A,Mails!B:B,"")</f>
        <v/>
      </c>
    </row>
    <row r="38" spans="1:7" x14ac:dyDescent="0.25">
      <c r="A38" t="s">
        <v>332</v>
      </c>
      <c r="B38" t="s">
        <v>333</v>
      </c>
      <c r="C38" t="s">
        <v>77</v>
      </c>
      <c r="D38" t="s">
        <v>825</v>
      </c>
      <c r="E38" t="s">
        <v>826</v>
      </c>
      <c r="F38">
        <v>20200</v>
      </c>
      <c r="G38" s="7" t="str">
        <f>_xlfn.XLOOKUP(Indeterminados[[#This Row],[NOMBRE]]&amp;" "&amp;Indeterminados[[#This Row],[APELLIDO]],Mails!A:A,Mails!B:B,"")</f>
        <v/>
      </c>
    </row>
    <row r="39" spans="1:7" x14ac:dyDescent="0.25">
      <c r="A39" t="s">
        <v>350</v>
      </c>
      <c r="B39" t="s">
        <v>351</v>
      </c>
      <c r="C39" t="s">
        <v>81</v>
      </c>
      <c r="D39" t="s">
        <v>847</v>
      </c>
      <c r="E39" t="s">
        <v>469</v>
      </c>
      <c r="F39">
        <v>20030</v>
      </c>
      <c r="G39" s="7" t="str">
        <f>_xlfn.XLOOKUP(Indeterminados[[#This Row],[NOMBRE]]&amp;" "&amp;Indeterminados[[#This Row],[APELLIDO]],Mails!A:A,Mails!B:B,"")</f>
        <v/>
      </c>
    </row>
    <row r="40" spans="1:7" x14ac:dyDescent="0.25">
      <c r="A40" t="s">
        <v>65</v>
      </c>
      <c r="B40" t="s">
        <v>66</v>
      </c>
      <c r="C40" t="s">
        <v>77</v>
      </c>
      <c r="D40" t="s">
        <v>849</v>
      </c>
      <c r="E40" t="s">
        <v>850</v>
      </c>
      <c r="F40">
        <v>20180</v>
      </c>
      <c r="G40" s="7" t="str">
        <f>_xlfn.XLOOKUP(Indeterminados[[#This Row],[NOMBRE]]&amp;" "&amp;Indeterminados[[#This Row],[APELLIDO]],Mails!A:A,Mails!B:B,"")</f>
        <v/>
      </c>
    </row>
    <row r="41" spans="1:7" x14ac:dyDescent="0.25">
      <c r="A41" t="s">
        <v>65</v>
      </c>
      <c r="B41" t="s">
        <v>66</v>
      </c>
      <c r="C41" t="s">
        <v>79</v>
      </c>
      <c r="D41" t="s">
        <v>121</v>
      </c>
      <c r="E41" t="s">
        <v>166</v>
      </c>
      <c r="F41">
        <v>20110</v>
      </c>
      <c r="G41" s="7" t="str">
        <f>_xlfn.XLOOKUP(Indeterminados[[#This Row],[NOMBRE]]&amp;" "&amp;Indeterminados[[#This Row],[APELLIDO]],Mails!A:A,Mails!B:B,"")</f>
        <v/>
      </c>
    </row>
    <row r="42" spans="1:7" x14ac:dyDescent="0.25">
      <c r="A42" t="s">
        <v>60</v>
      </c>
      <c r="B42" t="s">
        <v>31</v>
      </c>
      <c r="C42" t="s">
        <v>79</v>
      </c>
      <c r="D42" t="s">
        <v>854</v>
      </c>
      <c r="E42" t="s">
        <v>855</v>
      </c>
      <c r="F42">
        <v>20130</v>
      </c>
      <c r="G42" s="7" t="str">
        <f>_xlfn.XLOOKUP(Indeterminados[[#This Row],[NOMBRE]]&amp;" "&amp;Indeterminados[[#This Row],[APELLIDO]],Mails!A:A,Mails!B:B,"")</f>
        <v/>
      </c>
    </row>
    <row r="43" spans="1:7" x14ac:dyDescent="0.25">
      <c r="A43" t="s">
        <v>42</v>
      </c>
      <c r="B43" t="s">
        <v>43</v>
      </c>
      <c r="C43" t="s">
        <v>77</v>
      </c>
      <c r="D43" t="s">
        <v>861</v>
      </c>
      <c r="E43" t="s">
        <v>755</v>
      </c>
      <c r="F43">
        <v>20210</v>
      </c>
      <c r="G43" s="7" t="str">
        <f>_xlfn.XLOOKUP(Indeterminados[[#This Row],[NOMBRE]]&amp;" "&amp;Indeterminados[[#This Row],[APELLIDO]],Mails!A:A,Mails!B:B,"")</f>
        <v/>
      </c>
    </row>
    <row r="44" spans="1:7" x14ac:dyDescent="0.25">
      <c r="A44" t="s">
        <v>42</v>
      </c>
      <c r="B44" t="s">
        <v>43</v>
      </c>
      <c r="C44" t="s">
        <v>79</v>
      </c>
      <c r="D44" t="s">
        <v>862</v>
      </c>
      <c r="E44" t="s">
        <v>755</v>
      </c>
      <c r="F44">
        <v>20170</v>
      </c>
      <c r="G44" s="7" t="str">
        <f>_xlfn.XLOOKUP(Indeterminados[[#This Row],[NOMBRE]]&amp;" "&amp;Indeterminados[[#This Row],[APELLIDO]],Mails!A:A,Mails!B:B,"")</f>
        <v/>
      </c>
    </row>
    <row r="45" spans="1:7" x14ac:dyDescent="0.25">
      <c r="A45" t="s">
        <v>619</v>
      </c>
      <c r="B45" t="s">
        <v>620</v>
      </c>
      <c r="C45" t="s">
        <v>79</v>
      </c>
      <c r="D45" t="s">
        <v>942</v>
      </c>
      <c r="E45" t="s">
        <v>621</v>
      </c>
      <c r="G45" s="7" t="str">
        <f>_xlfn.XLOOKUP(Indeterminados[[#This Row],[NOMBRE]]&amp;" "&amp;Indeterminados[[#This Row],[APELLIDO]],Mails!A:A,Mails!B:B,"")</f>
        <v/>
      </c>
    </row>
    <row r="46" spans="1:7" x14ac:dyDescent="0.25">
      <c r="A46" t="s">
        <v>56</v>
      </c>
      <c r="B46" t="s">
        <v>57</v>
      </c>
      <c r="C46" t="s">
        <v>79</v>
      </c>
      <c r="D46" t="s">
        <v>870</v>
      </c>
      <c r="E46" t="s">
        <v>167</v>
      </c>
      <c r="F46">
        <v>20120</v>
      </c>
      <c r="G46" s="7" t="str">
        <f>_xlfn.XLOOKUP(Indeterminados[[#This Row],[NOMBRE]]&amp;" "&amp;Indeterminados[[#This Row],[APELLIDO]],Mails!A:A,Mails!B:B,"")</f>
        <v/>
      </c>
    </row>
    <row r="47" spans="1:7" x14ac:dyDescent="0.25">
      <c r="A47" t="s">
        <v>56</v>
      </c>
      <c r="B47" t="s">
        <v>57</v>
      </c>
      <c r="C47" t="s">
        <v>79</v>
      </c>
      <c r="D47" t="s">
        <v>117</v>
      </c>
      <c r="E47" t="s">
        <v>162</v>
      </c>
      <c r="F47">
        <v>20110</v>
      </c>
      <c r="G47" s="7" t="str">
        <f>_xlfn.XLOOKUP(Indeterminados[[#This Row],[NOMBRE]]&amp;" "&amp;Indeterminados[[#This Row],[APELLIDO]],Mails!A:A,Mails!B:B,"")</f>
        <v/>
      </c>
    </row>
    <row r="48" spans="1:7" x14ac:dyDescent="0.25">
      <c r="A48" t="s">
        <v>56</v>
      </c>
      <c r="B48" t="s">
        <v>57</v>
      </c>
      <c r="C48" t="s">
        <v>77</v>
      </c>
      <c r="D48" t="s">
        <v>871</v>
      </c>
      <c r="E48" t="s">
        <v>167</v>
      </c>
      <c r="F48">
        <v>20140</v>
      </c>
      <c r="G48" s="7" t="str">
        <f>_xlfn.XLOOKUP(Indeterminados[[#This Row],[NOMBRE]]&amp;" "&amp;Indeterminados[[#This Row],[APELLIDO]],Mails!A:A,Mails!B:B,"")</f>
        <v/>
      </c>
    </row>
    <row r="49" spans="1:7" x14ac:dyDescent="0.25">
      <c r="A49" t="s">
        <v>374</v>
      </c>
      <c r="B49" t="s">
        <v>375</v>
      </c>
      <c r="C49" t="s">
        <v>79</v>
      </c>
      <c r="D49" t="s">
        <v>874</v>
      </c>
      <c r="E49" t="s">
        <v>469</v>
      </c>
      <c r="F49">
        <v>20100</v>
      </c>
      <c r="G49" s="7" t="str">
        <f>_xlfn.XLOOKUP(Indeterminados[[#This Row],[NOMBRE]]&amp;" "&amp;Indeterminados[[#This Row],[APELLIDO]],Mails!A:A,Mails!B:B,"")</f>
        <v/>
      </c>
    </row>
    <row r="50" spans="1:7" x14ac:dyDescent="0.25">
      <c r="A50" t="s">
        <v>376</v>
      </c>
      <c r="B50" t="s">
        <v>377</v>
      </c>
      <c r="C50" t="s">
        <v>77</v>
      </c>
      <c r="D50" t="s">
        <v>701</v>
      </c>
      <c r="E50" t="s">
        <v>469</v>
      </c>
      <c r="F50">
        <v>19840</v>
      </c>
      <c r="G50" s="7" t="str">
        <f>_xlfn.XLOOKUP(Indeterminados[[#This Row],[NOMBRE]]&amp;" "&amp;Indeterminados[[#This Row],[APELLIDO]],Mails!A:A,Mails!B:B,"")</f>
        <v/>
      </c>
    </row>
    <row r="51" spans="1:7" x14ac:dyDescent="0.25">
      <c r="A51" t="s">
        <v>384</v>
      </c>
      <c r="B51" t="s">
        <v>385</v>
      </c>
      <c r="C51" t="s">
        <v>77</v>
      </c>
      <c r="D51" t="s">
        <v>878</v>
      </c>
      <c r="E51" t="s">
        <v>169</v>
      </c>
      <c r="F51">
        <v>20200</v>
      </c>
      <c r="G51" s="7" t="str">
        <f>_xlfn.XLOOKUP(Indeterminados[[#This Row],[NOMBRE]]&amp;" "&amp;Indeterminados[[#This Row],[APELLIDO]],Mails!A:A,Mails!B:B,"")</f>
        <v/>
      </c>
    </row>
    <row r="52" spans="1:7" x14ac:dyDescent="0.25">
      <c r="A52" t="s">
        <v>386</v>
      </c>
      <c r="B52" t="s">
        <v>387</v>
      </c>
      <c r="C52" t="s">
        <v>79</v>
      </c>
      <c r="D52" t="s">
        <v>879</v>
      </c>
      <c r="E52" t="s">
        <v>880</v>
      </c>
      <c r="F52">
        <v>20030</v>
      </c>
      <c r="G52" s="7" t="str">
        <f>_xlfn.XLOOKUP(Indeterminados[[#This Row],[NOMBRE]]&amp;" "&amp;Indeterminados[[#This Row],[APELLIDO]],Mails!A:A,Mails!B:B,"")</f>
        <v/>
      </c>
    </row>
    <row r="53" spans="1:7" x14ac:dyDescent="0.25">
      <c r="A53" t="s">
        <v>404</v>
      </c>
      <c r="B53" t="s">
        <v>405</v>
      </c>
      <c r="C53" t="s">
        <v>77</v>
      </c>
      <c r="D53" t="s">
        <v>889</v>
      </c>
      <c r="E53" t="s">
        <v>760</v>
      </c>
      <c r="G53" s="7" t="str">
        <f>_xlfn.XLOOKUP(Indeterminados[[#This Row],[NOMBRE]]&amp;" "&amp;Indeterminados[[#This Row],[APELLIDO]],Mails!A:A,Mails!B:B,"")</f>
        <v/>
      </c>
    </row>
    <row r="54" spans="1:7" x14ac:dyDescent="0.25">
      <c r="A54" t="s">
        <v>404</v>
      </c>
      <c r="B54" t="s">
        <v>405</v>
      </c>
      <c r="C54" t="s">
        <v>79</v>
      </c>
      <c r="D54" t="s">
        <v>890</v>
      </c>
      <c r="E54" t="s">
        <v>169</v>
      </c>
      <c r="F54">
        <v>20070</v>
      </c>
      <c r="G54" s="7" t="str">
        <f>_xlfn.XLOOKUP(Indeterminados[[#This Row],[NOMBRE]]&amp;" "&amp;Indeterminados[[#This Row],[APELLIDO]],Mails!A:A,Mails!B:B,"")</f>
        <v/>
      </c>
    </row>
    <row r="55" spans="1:7" x14ac:dyDescent="0.25">
      <c r="A55" t="s">
        <v>408</v>
      </c>
      <c r="B55" t="s">
        <v>409</v>
      </c>
      <c r="C55" t="s">
        <v>79</v>
      </c>
      <c r="D55" t="s">
        <v>894</v>
      </c>
      <c r="E55" t="s">
        <v>772</v>
      </c>
      <c r="G55" s="7" t="str">
        <f>_xlfn.XLOOKUP(Indeterminados[[#This Row],[NOMBRE]]&amp;" "&amp;Indeterminados[[#This Row],[APELLIDO]],Mails!A:A,Mails!B:B,"")</f>
        <v/>
      </c>
    </row>
    <row r="56" spans="1:7" x14ac:dyDescent="0.25">
      <c r="A56" t="s">
        <v>410</v>
      </c>
      <c r="B56" t="s">
        <v>411</v>
      </c>
      <c r="C56" t="s">
        <v>77</v>
      </c>
      <c r="D56" t="s">
        <v>895</v>
      </c>
      <c r="E56" t="s">
        <v>896</v>
      </c>
      <c r="F56">
        <v>20140</v>
      </c>
      <c r="G56" s="7" t="str">
        <f>_xlfn.XLOOKUP(Indeterminados[[#This Row],[NOMBRE]]&amp;" "&amp;Indeterminados[[#This Row],[APELLIDO]],Mails!A:A,Mails!B:B,"")</f>
        <v/>
      </c>
    </row>
    <row r="57" spans="1:7" x14ac:dyDescent="0.25">
      <c r="A57" t="s">
        <v>664</v>
      </c>
      <c r="B57" t="s">
        <v>257</v>
      </c>
      <c r="C57" t="s">
        <v>77</v>
      </c>
      <c r="D57" t="s">
        <v>665</v>
      </c>
      <c r="E57" t="s">
        <v>666</v>
      </c>
      <c r="F57">
        <v>19820</v>
      </c>
      <c r="G57" s="7" t="str">
        <f>_xlfn.XLOOKUP(Indeterminados[[#This Row],[NOMBRE]]&amp;" "&amp;Indeterminados[[#This Row],[APELLIDO]],Mails!A:A,Mails!B:B,"")</f>
        <v/>
      </c>
    </row>
    <row r="58" spans="1:7" x14ac:dyDescent="0.25">
      <c r="A58" t="s">
        <v>437</v>
      </c>
      <c r="B58" t="s">
        <v>438</v>
      </c>
      <c r="C58" t="s">
        <v>77</v>
      </c>
      <c r="D58" t="s">
        <v>922</v>
      </c>
      <c r="E58" t="s">
        <v>923</v>
      </c>
      <c r="F58">
        <v>20130</v>
      </c>
      <c r="G58" s="7" t="str">
        <f>_xlfn.XLOOKUP(Indeterminados[[#This Row],[NOMBRE]]&amp;" "&amp;Indeterminados[[#This Row],[APELLIDO]],Mails!A:A,Mails!B:B,"")</f>
        <v/>
      </c>
    </row>
    <row r="59" spans="1:7" x14ac:dyDescent="0.25">
      <c r="A59" t="s">
        <v>437</v>
      </c>
      <c r="B59" t="s">
        <v>438</v>
      </c>
      <c r="C59" t="s">
        <v>79</v>
      </c>
      <c r="D59" t="s">
        <v>924</v>
      </c>
      <c r="E59" t="s">
        <v>925</v>
      </c>
      <c r="F59">
        <v>20050</v>
      </c>
      <c r="G59" s="7" t="str">
        <f>_xlfn.XLOOKUP(Indeterminados[[#This Row],[NOMBRE]]&amp;" "&amp;Indeterminados[[#This Row],[APELLIDO]],Mails!A:A,Mails!B:B,"")</f>
        <v/>
      </c>
    </row>
    <row r="60" spans="1:7" x14ac:dyDescent="0.25">
      <c r="A60" t="s">
        <v>437</v>
      </c>
      <c r="B60" t="s">
        <v>438</v>
      </c>
      <c r="C60" t="s">
        <v>79</v>
      </c>
      <c r="D60" t="s">
        <v>926</v>
      </c>
      <c r="E60" t="s">
        <v>169</v>
      </c>
      <c r="F60">
        <v>20160</v>
      </c>
      <c r="G60" s="7" t="str">
        <f>_xlfn.XLOOKUP(Indeterminados[[#This Row],[NOMBRE]]&amp;" "&amp;Indeterminados[[#This Row],[APELLIDO]],Mails!A:A,Mails!B:B,"")</f>
        <v/>
      </c>
    </row>
    <row r="61" spans="1:7" x14ac:dyDescent="0.25">
      <c r="A61" t="s">
        <v>670</v>
      </c>
      <c r="B61" t="s">
        <v>671</v>
      </c>
      <c r="C61" t="s">
        <v>79</v>
      </c>
      <c r="D61" t="s">
        <v>672</v>
      </c>
      <c r="E61" t="s">
        <v>673</v>
      </c>
      <c r="F61">
        <v>20150</v>
      </c>
      <c r="G61" s="7" t="str">
        <f>_xlfn.XLOOKUP(Indeterminados[[#This Row],[NOMBRE]]&amp;" "&amp;Indeterminados[[#This Row],[APELLIDO]],Mails!A:A,Mails!B:B,"")</f>
        <v/>
      </c>
    </row>
    <row r="62" spans="1:7" x14ac:dyDescent="0.25">
      <c r="A62" t="s">
        <v>439</v>
      </c>
      <c r="B62" t="s">
        <v>440</v>
      </c>
      <c r="C62" t="s">
        <v>79</v>
      </c>
      <c r="D62" t="s">
        <v>731</v>
      </c>
      <c r="E62" t="s">
        <v>929</v>
      </c>
      <c r="F62">
        <v>20210</v>
      </c>
      <c r="G62" s="7" t="str">
        <f>_xlfn.XLOOKUP(Indeterminados[[#This Row],[NOMBRE]]&amp;" "&amp;Indeterminados[[#This Row],[APELLIDO]],Mails!A:A,Mails!B:B,"")</f>
        <v/>
      </c>
    </row>
    <row r="63" spans="1:7" x14ac:dyDescent="0.25">
      <c r="A63" t="s">
        <v>34</v>
      </c>
      <c r="B63" t="s">
        <v>35</v>
      </c>
      <c r="C63" t="s">
        <v>942</v>
      </c>
      <c r="D63" t="s">
        <v>102</v>
      </c>
      <c r="E63" t="s">
        <v>149</v>
      </c>
      <c r="F63">
        <v>20220</v>
      </c>
      <c r="G63" s="7" t="str">
        <f>_xlfn.XLOOKUP(Indeterminados[[#This Row],[NOMBRE]]&amp;" "&amp;Indeterminados[[#This Row],[APELLIDO]],Mails!A:A,Mails!B:B,"")</f>
        <v/>
      </c>
    </row>
    <row r="64" spans="1:7" x14ac:dyDescent="0.25">
      <c r="A64" t="s">
        <v>46</v>
      </c>
      <c r="B64" t="s">
        <v>47</v>
      </c>
      <c r="C64" t="s">
        <v>77</v>
      </c>
      <c r="D64" t="s">
        <v>110</v>
      </c>
      <c r="E64" t="s">
        <v>156</v>
      </c>
      <c r="F64">
        <v>20050</v>
      </c>
      <c r="G64" s="7" t="str">
        <f>_xlfn.XLOOKUP(Indeterminados[[#This Row],[NOMBRE]]&amp;" "&amp;Indeterminados[[#This Row],[APELLIDO]],Mails!A:A,Mails!B:B,"")</f>
        <v/>
      </c>
    </row>
    <row r="65" spans="1:7" x14ac:dyDescent="0.25">
      <c r="A65" t="s">
        <v>674</v>
      </c>
      <c r="B65" t="s">
        <v>675</v>
      </c>
      <c r="C65" t="s">
        <v>942</v>
      </c>
      <c r="D65" t="s">
        <v>682</v>
      </c>
      <c r="E65" t="s">
        <v>683</v>
      </c>
      <c r="F65">
        <v>20100</v>
      </c>
      <c r="G65" s="7" t="str">
        <f>_xlfn.XLOOKUP(Indeterminados[[#This Row],[NOMBRE]]&amp;" "&amp;Indeterminados[[#This Row],[APELLIDO]],Mails!A:A,Mails!B:B,"")</f>
        <v/>
      </c>
    </row>
    <row r="66" spans="1:7" x14ac:dyDescent="0.25">
      <c r="A66" t="s">
        <v>67</v>
      </c>
      <c r="B66" t="s">
        <v>68</v>
      </c>
      <c r="C66" t="s">
        <v>942</v>
      </c>
      <c r="D66" t="s">
        <v>122</v>
      </c>
      <c r="E66" t="s">
        <v>167</v>
      </c>
      <c r="F66">
        <v>20060</v>
      </c>
      <c r="G66" s="7" t="str">
        <f>_xlfn.XLOOKUP(Indeterminados[[#This Row],[NOMBRE]]&amp;" "&amp;Indeterminados[[#This Row],[APELLIDO]],Mails!A:A,Mails!B:B,"")</f>
        <v/>
      </c>
    </row>
    <row r="67" spans="1:7" x14ac:dyDescent="0.25">
      <c r="A67" t="s">
        <v>38</v>
      </c>
      <c r="B67" t="s">
        <v>39</v>
      </c>
      <c r="C67" t="s">
        <v>79</v>
      </c>
      <c r="D67" t="s">
        <v>105</v>
      </c>
      <c r="E67" t="s">
        <v>152</v>
      </c>
      <c r="F67">
        <v>20160</v>
      </c>
      <c r="G67" s="7" t="str">
        <f>_xlfn.XLOOKUP(Indeterminados[[#This Row],[NOMBRE]]&amp;" "&amp;Indeterminados[[#This Row],[APELLIDO]],Mails!A:A,Mails!B:B,"")</f>
        <v/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0EBCE-2EB5-4D95-BB31-77EE3A1FD1D1}">
  <dimension ref="A1:B94"/>
  <sheetViews>
    <sheetView workbookViewId="0">
      <selection activeCell="E9" sqref="E9"/>
    </sheetView>
  </sheetViews>
  <sheetFormatPr baseColWidth="10" defaultRowHeight="15" x14ac:dyDescent="0.25"/>
  <cols>
    <col min="1" max="1" width="35" bestFit="1" customWidth="1"/>
    <col min="2" max="2" width="32.85546875" bestFit="1" customWidth="1"/>
  </cols>
  <sheetData>
    <row r="1" spans="1:2" x14ac:dyDescent="0.25">
      <c r="A1" s="7" t="s">
        <v>943</v>
      </c>
      <c r="B1" s="7" t="s">
        <v>944</v>
      </c>
    </row>
    <row r="2" spans="1:2" x14ac:dyDescent="0.25">
      <c r="A2" s="7" t="s">
        <v>945</v>
      </c>
      <c r="B2" s="7" t="s">
        <v>946</v>
      </c>
    </row>
    <row r="3" spans="1:2" x14ac:dyDescent="0.25">
      <c r="A3" s="7" t="s">
        <v>947</v>
      </c>
      <c r="B3" s="7" t="s">
        <v>948</v>
      </c>
    </row>
    <row r="4" spans="1:2" x14ac:dyDescent="0.25">
      <c r="A4" s="7" t="s">
        <v>949</v>
      </c>
      <c r="B4" s="7" t="s">
        <v>950</v>
      </c>
    </row>
    <row r="5" spans="1:2" x14ac:dyDescent="0.25">
      <c r="A5" s="7" t="s">
        <v>951</v>
      </c>
      <c r="B5" s="7" t="s">
        <v>952</v>
      </c>
    </row>
    <row r="6" spans="1:2" x14ac:dyDescent="0.25">
      <c r="A6" s="7" t="s">
        <v>953</v>
      </c>
      <c r="B6" s="7" t="s">
        <v>954</v>
      </c>
    </row>
    <row r="7" spans="1:2" x14ac:dyDescent="0.25">
      <c r="A7" s="7" t="s">
        <v>955</v>
      </c>
      <c r="B7" s="7" t="s">
        <v>956</v>
      </c>
    </row>
    <row r="8" spans="1:2" x14ac:dyDescent="0.25">
      <c r="A8" s="7" t="s">
        <v>957</v>
      </c>
      <c r="B8" s="7" t="s">
        <v>958</v>
      </c>
    </row>
    <row r="9" spans="1:2" x14ac:dyDescent="0.25">
      <c r="A9" s="7" t="s">
        <v>959</v>
      </c>
      <c r="B9" s="7" t="s">
        <v>960</v>
      </c>
    </row>
    <row r="10" spans="1:2" x14ac:dyDescent="0.25">
      <c r="A10" s="7" t="s">
        <v>961</v>
      </c>
      <c r="B10" s="7" t="s">
        <v>962</v>
      </c>
    </row>
    <row r="11" spans="1:2" x14ac:dyDescent="0.25">
      <c r="A11" s="7" t="s">
        <v>963</v>
      </c>
      <c r="B11" s="7" t="s">
        <v>964</v>
      </c>
    </row>
    <row r="12" spans="1:2" x14ac:dyDescent="0.25">
      <c r="A12" s="7" t="s">
        <v>965</v>
      </c>
      <c r="B12" s="7" t="s">
        <v>966</v>
      </c>
    </row>
    <row r="13" spans="1:2" x14ac:dyDescent="0.25">
      <c r="A13" s="7" t="s">
        <v>967</v>
      </c>
      <c r="B13" s="7" t="s">
        <v>968</v>
      </c>
    </row>
    <row r="14" spans="1:2" x14ac:dyDescent="0.25">
      <c r="A14" s="7" t="s">
        <v>969</v>
      </c>
      <c r="B14" s="7" t="s">
        <v>970</v>
      </c>
    </row>
    <row r="15" spans="1:2" x14ac:dyDescent="0.25">
      <c r="A15" s="7" t="s">
        <v>971</v>
      </c>
      <c r="B15" s="7" t="s">
        <v>972</v>
      </c>
    </row>
    <row r="16" spans="1:2" x14ac:dyDescent="0.25">
      <c r="A16" s="7" t="s">
        <v>973</v>
      </c>
      <c r="B16" s="7" t="s">
        <v>974</v>
      </c>
    </row>
    <row r="17" spans="1:2" x14ac:dyDescent="0.25">
      <c r="A17" s="7" t="s">
        <v>975</v>
      </c>
      <c r="B17" s="7" t="s">
        <v>976</v>
      </c>
    </row>
    <row r="18" spans="1:2" x14ac:dyDescent="0.25">
      <c r="A18" s="7" t="s">
        <v>977</v>
      </c>
      <c r="B18" s="7" t="s">
        <v>978</v>
      </c>
    </row>
    <row r="19" spans="1:2" x14ac:dyDescent="0.25">
      <c r="A19" s="7" t="s">
        <v>979</v>
      </c>
      <c r="B19" s="7" t="s">
        <v>980</v>
      </c>
    </row>
    <row r="20" spans="1:2" x14ac:dyDescent="0.25">
      <c r="A20" s="7" t="s">
        <v>981</v>
      </c>
      <c r="B20" s="7" t="s">
        <v>982</v>
      </c>
    </row>
    <row r="21" spans="1:2" x14ac:dyDescent="0.25">
      <c r="A21" s="7" t="s">
        <v>983</v>
      </c>
      <c r="B21" s="7" t="s">
        <v>984</v>
      </c>
    </row>
    <row r="22" spans="1:2" x14ac:dyDescent="0.25">
      <c r="A22" s="7" t="s">
        <v>985</v>
      </c>
      <c r="B22" s="7" t="s">
        <v>986</v>
      </c>
    </row>
    <row r="23" spans="1:2" x14ac:dyDescent="0.25">
      <c r="A23" s="7" t="s">
        <v>987</v>
      </c>
      <c r="B23" s="7" t="s">
        <v>988</v>
      </c>
    </row>
    <row r="24" spans="1:2" x14ac:dyDescent="0.25">
      <c r="A24" s="7" t="s">
        <v>989</v>
      </c>
      <c r="B24" s="7" t="s">
        <v>990</v>
      </c>
    </row>
    <row r="25" spans="1:2" x14ac:dyDescent="0.25">
      <c r="A25" s="7" t="s">
        <v>991</v>
      </c>
      <c r="B25" s="7" t="s">
        <v>992</v>
      </c>
    </row>
    <row r="26" spans="1:2" x14ac:dyDescent="0.25">
      <c r="A26" s="7" t="s">
        <v>993</v>
      </c>
      <c r="B26" s="7" t="s">
        <v>994</v>
      </c>
    </row>
    <row r="27" spans="1:2" x14ac:dyDescent="0.25">
      <c r="A27" s="7" t="s">
        <v>995</v>
      </c>
      <c r="B27" s="7" t="s">
        <v>996</v>
      </c>
    </row>
    <row r="28" spans="1:2" x14ac:dyDescent="0.25">
      <c r="A28" s="7" t="s">
        <v>997</v>
      </c>
      <c r="B28" s="7" t="s">
        <v>998</v>
      </c>
    </row>
    <row r="29" spans="1:2" x14ac:dyDescent="0.25">
      <c r="A29" s="7" t="s">
        <v>999</v>
      </c>
      <c r="B29" s="7" t="s">
        <v>1000</v>
      </c>
    </row>
    <row r="30" spans="1:2" x14ac:dyDescent="0.25">
      <c r="A30" s="7" t="s">
        <v>1001</v>
      </c>
      <c r="B30" s="7" t="s">
        <v>1002</v>
      </c>
    </row>
    <row r="31" spans="1:2" x14ac:dyDescent="0.25">
      <c r="A31" s="7" t="s">
        <v>1003</v>
      </c>
      <c r="B31" s="7" t="s">
        <v>1004</v>
      </c>
    </row>
    <row r="32" spans="1:2" x14ac:dyDescent="0.25">
      <c r="A32" s="7" t="s">
        <v>1005</v>
      </c>
      <c r="B32" s="7" t="s">
        <v>1006</v>
      </c>
    </row>
    <row r="33" spans="1:2" x14ac:dyDescent="0.25">
      <c r="A33" s="7" t="s">
        <v>1007</v>
      </c>
      <c r="B33" s="7" t="s">
        <v>1008</v>
      </c>
    </row>
    <row r="34" spans="1:2" x14ac:dyDescent="0.25">
      <c r="A34" s="7" t="s">
        <v>1009</v>
      </c>
      <c r="B34" s="7" t="s">
        <v>1010</v>
      </c>
    </row>
    <row r="35" spans="1:2" x14ac:dyDescent="0.25">
      <c r="A35" s="7" t="s">
        <v>1011</v>
      </c>
      <c r="B35" s="7" t="s">
        <v>1012</v>
      </c>
    </row>
    <row r="36" spans="1:2" x14ac:dyDescent="0.25">
      <c r="A36" s="7" t="s">
        <v>1013</v>
      </c>
      <c r="B36" s="7" t="s">
        <v>1014</v>
      </c>
    </row>
    <row r="37" spans="1:2" x14ac:dyDescent="0.25">
      <c r="A37" s="7" t="s">
        <v>1015</v>
      </c>
      <c r="B37" s="7" t="s">
        <v>1016</v>
      </c>
    </row>
    <row r="38" spans="1:2" x14ac:dyDescent="0.25">
      <c r="A38" s="7" t="s">
        <v>1017</v>
      </c>
      <c r="B38" s="7" t="s">
        <v>1018</v>
      </c>
    </row>
    <row r="39" spans="1:2" x14ac:dyDescent="0.25">
      <c r="A39" s="7" t="s">
        <v>1019</v>
      </c>
      <c r="B39" s="7" t="s">
        <v>1020</v>
      </c>
    </row>
    <row r="40" spans="1:2" x14ac:dyDescent="0.25">
      <c r="A40" s="7" t="s">
        <v>1021</v>
      </c>
      <c r="B40" s="7" t="s">
        <v>1022</v>
      </c>
    </row>
    <row r="41" spans="1:2" x14ac:dyDescent="0.25">
      <c r="A41" s="7" t="s">
        <v>1023</v>
      </c>
      <c r="B41" s="7" t="s">
        <v>1024</v>
      </c>
    </row>
    <row r="42" spans="1:2" x14ac:dyDescent="0.25">
      <c r="A42" s="7" t="s">
        <v>1025</v>
      </c>
      <c r="B42" s="7" t="s">
        <v>1026</v>
      </c>
    </row>
    <row r="43" spans="1:2" x14ac:dyDescent="0.25">
      <c r="A43" s="7" t="s">
        <v>1027</v>
      </c>
      <c r="B43" s="7" t="s">
        <v>1028</v>
      </c>
    </row>
    <row r="44" spans="1:2" x14ac:dyDescent="0.25">
      <c r="A44" s="7" t="s">
        <v>1029</v>
      </c>
      <c r="B44" s="7" t="s">
        <v>1030</v>
      </c>
    </row>
    <row r="45" spans="1:2" x14ac:dyDescent="0.25">
      <c r="A45" s="7" t="s">
        <v>1031</v>
      </c>
      <c r="B45" s="7" t="s">
        <v>1032</v>
      </c>
    </row>
    <row r="46" spans="1:2" x14ac:dyDescent="0.25">
      <c r="A46" s="7" t="s">
        <v>1033</v>
      </c>
      <c r="B46" s="7" t="s">
        <v>1034</v>
      </c>
    </row>
    <row r="47" spans="1:2" x14ac:dyDescent="0.25">
      <c r="A47" s="7" t="s">
        <v>1035</v>
      </c>
      <c r="B47" s="7" t="s">
        <v>1036</v>
      </c>
    </row>
    <row r="48" spans="1:2" x14ac:dyDescent="0.25">
      <c r="A48" s="7" t="s">
        <v>1037</v>
      </c>
      <c r="B48" s="7" t="s">
        <v>1038</v>
      </c>
    </row>
    <row r="49" spans="1:2" x14ac:dyDescent="0.25">
      <c r="A49" s="7" t="s">
        <v>1039</v>
      </c>
      <c r="B49" s="7" t="s">
        <v>1040</v>
      </c>
    </row>
    <row r="50" spans="1:2" x14ac:dyDescent="0.25">
      <c r="A50" s="7" t="s">
        <v>1041</v>
      </c>
      <c r="B50" s="7" t="s">
        <v>1042</v>
      </c>
    </row>
    <row r="51" spans="1:2" x14ac:dyDescent="0.25">
      <c r="A51" s="7" t="s">
        <v>1043</v>
      </c>
      <c r="B51" s="7" t="s">
        <v>1044</v>
      </c>
    </row>
    <row r="52" spans="1:2" x14ac:dyDescent="0.25">
      <c r="A52" s="7" t="s">
        <v>1045</v>
      </c>
      <c r="B52" s="7" t="s">
        <v>1046</v>
      </c>
    </row>
    <row r="53" spans="1:2" x14ac:dyDescent="0.25">
      <c r="A53" s="7" t="s">
        <v>1047</v>
      </c>
      <c r="B53" s="7" t="s">
        <v>1048</v>
      </c>
    </row>
    <row r="54" spans="1:2" x14ac:dyDescent="0.25">
      <c r="A54" s="7" t="s">
        <v>1049</v>
      </c>
      <c r="B54" s="7" t="s">
        <v>1050</v>
      </c>
    </row>
    <row r="55" spans="1:2" x14ac:dyDescent="0.25">
      <c r="A55" s="7" t="s">
        <v>1051</v>
      </c>
      <c r="B55" s="7" t="s">
        <v>1052</v>
      </c>
    </row>
    <row r="56" spans="1:2" x14ac:dyDescent="0.25">
      <c r="A56" s="7" t="s">
        <v>1053</v>
      </c>
      <c r="B56" s="7" t="s">
        <v>1054</v>
      </c>
    </row>
    <row r="57" spans="1:2" x14ac:dyDescent="0.25">
      <c r="A57" s="7" t="s">
        <v>1055</v>
      </c>
      <c r="B57" s="7" t="s">
        <v>1056</v>
      </c>
    </row>
    <row r="58" spans="1:2" x14ac:dyDescent="0.25">
      <c r="A58" s="7" t="s">
        <v>1057</v>
      </c>
      <c r="B58" s="7" t="s">
        <v>1058</v>
      </c>
    </row>
    <row r="59" spans="1:2" x14ac:dyDescent="0.25">
      <c r="A59" s="7" t="s">
        <v>1059</v>
      </c>
      <c r="B59" s="7" t="s">
        <v>1060</v>
      </c>
    </row>
    <row r="60" spans="1:2" x14ac:dyDescent="0.25">
      <c r="A60" s="7" t="s">
        <v>1061</v>
      </c>
      <c r="B60" s="7" t="s">
        <v>1062</v>
      </c>
    </row>
    <row r="61" spans="1:2" x14ac:dyDescent="0.25">
      <c r="A61" s="7" t="s">
        <v>1063</v>
      </c>
      <c r="B61" s="7" t="s">
        <v>1064</v>
      </c>
    </row>
    <row r="62" spans="1:2" x14ac:dyDescent="0.25">
      <c r="A62" s="7" t="s">
        <v>1065</v>
      </c>
      <c r="B62" s="7" t="s">
        <v>1066</v>
      </c>
    </row>
    <row r="63" spans="1:2" x14ac:dyDescent="0.25">
      <c r="A63" s="7" t="s">
        <v>1067</v>
      </c>
      <c r="B63" s="7" t="s">
        <v>1068</v>
      </c>
    </row>
    <row r="64" spans="1:2" x14ac:dyDescent="0.25">
      <c r="A64" s="7" t="s">
        <v>1069</v>
      </c>
      <c r="B64" s="7" t="s">
        <v>1070</v>
      </c>
    </row>
    <row r="65" spans="1:2" x14ac:dyDescent="0.25">
      <c r="A65" s="7" t="s">
        <v>1071</v>
      </c>
      <c r="B65" s="7" t="s">
        <v>1072</v>
      </c>
    </row>
    <row r="66" spans="1:2" x14ac:dyDescent="0.25">
      <c r="A66" s="7" t="s">
        <v>1073</v>
      </c>
      <c r="B66" s="7" t="s">
        <v>1074</v>
      </c>
    </row>
    <row r="67" spans="1:2" x14ac:dyDescent="0.25">
      <c r="A67" s="7" t="s">
        <v>1075</v>
      </c>
      <c r="B67" s="7" t="s">
        <v>1076</v>
      </c>
    </row>
    <row r="68" spans="1:2" x14ac:dyDescent="0.25">
      <c r="A68" s="7" t="s">
        <v>1077</v>
      </c>
      <c r="B68" s="7" t="s">
        <v>1078</v>
      </c>
    </row>
    <row r="69" spans="1:2" x14ac:dyDescent="0.25">
      <c r="A69" s="7" t="s">
        <v>1079</v>
      </c>
      <c r="B69" s="7" t="s">
        <v>1080</v>
      </c>
    </row>
    <row r="70" spans="1:2" x14ac:dyDescent="0.25">
      <c r="A70" s="7" t="s">
        <v>1081</v>
      </c>
      <c r="B70" s="7" t="s">
        <v>1082</v>
      </c>
    </row>
    <row r="71" spans="1:2" x14ac:dyDescent="0.25">
      <c r="A71" s="7" t="s">
        <v>1083</v>
      </c>
      <c r="B71" s="7" t="s">
        <v>1084</v>
      </c>
    </row>
    <row r="72" spans="1:2" x14ac:dyDescent="0.25">
      <c r="A72" s="7" t="s">
        <v>1085</v>
      </c>
      <c r="B72" s="7" t="s">
        <v>1086</v>
      </c>
    </row>
    <row r="73" spans="1:2" x14ac:dyDescent="0.25">
      <c r="A73" s="7" t="s">
        <v>1087</v>
      </c>
      <c r="B73" s="7" t="s">
        <v>1088</v>
      </c>
    </row>
    <row r="74" spans="1:2" x14ac:dyDescent="0.25">
      <c r="A74" s="7" t="s">
        <v>1089</v>
      </c>
      <c r="B74" s="7" t="s">
        <v>1090</v>
      </c>
    </row>
    <row r="75" spans="1:2" x14ac:dyDescent="0.25">
      <c r="A75" s="7" t="s">
        <v>1091</v>
      </c>
      <c r="B75" s="7" t="s">
        <v>1092</v>
      </c>
    </row>
    <row r="76" spans="1:2" x14ac:dyDescent="0.25">
      <c r="A76" s="7" t="s">
        <v>1093</v>
      </c>
      <c r="B76" s="7" t="s">
        <v>1094</v>
      </c>
    </row>
    <row r="77" spans="1:2" x14ac:dyDescent="0.25">
      <c r="A77" s="7" t="s">
        <v>1095</v>
      </c>
      <c r="B77" s="7" t="s">
        <v>1096</v>
      </c>
    </row>
    <row r="78" spans="1:2" x14ac:dyDescent="0.25">
      <c r="A78" s="7" t="s">
        <v>1097</v>
      </c>
      <c r="B78" s="7" t="s">
        <v>1098</v>
      </c>
    </row>
    <row r="79" spans="1:2" x14ac:dyDescent="0.25">
      <c r="A79" s="7" t="s">
        <v>1099</v>
      </c>
      <c r="B79" s="7" t="s">
        <v>1100</v>
      </c>
    </row>
    <row r="80" spans="1:2" x14ac:dyDescent="0.25">
      <c r="A80" s="7" t="s">
        <v>1101</v>
      </c>
      <c r="B80" s="7" t="s">
        <v>1102</v>
      </c>
    </row>
    <row r="81" spans="1:2" x14ac:dyDescent="0.25">
      <c r="A81" s="7" t="s">
        <v>1103</v>
      </c>
      <c r="B81" s="7" t="s">
        <v>1104</v>
      </c>
    </row>
    <row r="82" spans="1:2" x14ac:dyDescent="0.25">
      <c r="A82" s="7" t="s">
        <v>1105</v>
      </c>
      <c r="B82" s="7" t="s">
        <v>1106</v>
      </c>
    </row>
    <row r="83" spans="1:2" x14ac:dyDescent="0.25">
      <c r="A83" s="7" t="s">
        <v>1107</v>
      </c>
      <c r="B83" s="7" t="s">
        <v>1108</v>
      </c>
    </row>
    <row r="84" spans="1:2" x14ac:dyDescent="0.25">
      <c r="A84" s="7" t="s">
        <v>1109</v>
      </c>
      <c r="B84" s="7" t="s">
        <v>1110</v>
      </c>
    </row>
    <row r="85" spans="1:2" x14ac:dyDescent="0.25">
      <c r="A85" s="7" t="s">
        <v>1111</v>
      </c>
      <c r="B85" s="7" t="s">
        <v>1112</v>
      </c>
    </row>
    <row r="86" spans="1:2" x14ac:dyDescent="0.25">
      <c r="A86" s="7" t="s">
        <v>1113</v>
      </c>
      <c r="B86" s="7" t="s">
        <v>1114</v>
      </c>
    </row>
    <row r="87" spans="1:2" x14ac:dyDescent="0.25">
      <c r="A87" s="7" t="s">
        <v>1115</v>
      </c>
      <c r="B87" s="7" t="s">
        <v>1116</v>
      </c>
    </row>
    <row r="88" spans="1:2" x14ac:dyDescent="0.25">
      <c r="A88" s="7" t="s">
        <v>1117</v>
      </c>
      <c r="B88" s="7" t="s">
        <v>1118</v>
      </c>
    </row>
    <row r="89" spans="1:2" x14ac:dyDescent="0.25">
      <c r="A89" s="7" t="s">
        <v>1119</v>
      </c>
      <c r="B89" s="7" t="s">
        <v>1120</v>
      </c>
    </row>
    <row r="90" spans="1:2" x14ac:dyDescent="0.25">
      <c r="A90" s="7" t="s">
        <v>1121</v>
      </c>
      <c r="B90" s="7" t="s">
        <v>1122</v>
      </c>
    </row>
    <row r="91" spans="1:2" x14ac:dyDescent="0.25">
      <c r="A91" s="7" t="s">
        <v>1123</v>
      </c>
      <c r="B91" s="7" t="s">
        <v>1124</v>
      </c>
    </row>
    <row r="92" spans="1:2" x14ac:dyDescent="0.25">
      <c r="A92" s="7" t="s">
        <v>1125</v>
      </c>
      <c r="B92" s="7" t="s">
        <v>1126</v>
      </c>
    </row>
    <row r="93" spans="1:2" x14ac:dyDescent="0.25">
      <c r="A93" s="7" t="s">
        <v>1127</v>
      </c>
      <c r="B93" s="7" t="s">
        <v>1048</v>
      </c>
    </row>
    <row r="94" spans="1:2" x14ac:dyDescent="0.25">
      <c r="A94" s="7" t="s">
        <v>1128</v>
      </c>
      <c r="B94" s="7" t="s">
        <v>1129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34A22B-438E-4882-965E-B1E66E63C40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BASE GENERAL</vt:lpstr>
      <vt:lpstr>LAB-CyD</vt:lpstr>
      <vt:lpstr>CIADE-ED</vt:lpstr>
      <vt:lpstr>CIADE-IT</vt:lpstr>
      <vt:lpstr>IDI-DS</vt:lpstr>
      <vt:lpstr>IDI-CJ</vt:lpstr>
      <vt:lpstr>CMS</vt:lpstr>
      <vt:lpstr>Indeterminados</vt:lpstr>
      <vt:lpstr>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EAB-ACER</dc:creator>
  <cp:lastModifiedBy>Ignacio Jesús Olariaga Oliveto</cp:lastModifiedBy>
  <dcterms:created xsi:type="dcterms:W3CDTF">2023-08-26T18:23:12Z</dcterms:created>
  <dcterms:modified xsi:type="dcterms:W3CDTF">2025-09-02T17:41:59Z</dcterms:modified>
</cp:coreProperties>
</file>